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245" activeTab="0"/>
  </bookViews>
  <sheets>
    <sheet name="12" sheetId="1" r:id="rId1"/>
  </sheets>
  <externalReferences>
    <externalReference r:id="rId4"/>
  </externalReferences>
  <definedNames>
    <definedName name="产业发展项目">#REF!</definedName>
    <definedName name="创业就业项目">#REF!</definedName>
    <definedName name="乡村建设项目">#REF!</definedName>
    <definedName name="易地搬迁后扶项目">#REF!</definedName>
    <definedName name="巩固“三保障”成果项目">#REF!</definedName>
    <definedName name="乡村治理和农村精神文明建设项目">#REF!</definedName>
    <definedName name="项目管理费">#REF!</definedName>
    <definedName name="生产基地">#REF!</definedName>
    <definedName name="务工补助">#REF!</definedName>
    <definedName name="人居环境整治">#REF!</definedName>
    <definedName name="公共服务岗位">#REF!</definedName>
    <definedName name="雨露计划职业教育补助">#REF!</definedName>
    <definedName name="加工流通场地设施">#REF!</definedName>
    <definedName name="配套基础设施">#REF!</definedName>
    <definedName name="金融保险配套">#REF!</definedName>
    <definedName name="生产奖补">#REF!</definedName>
    <definedName name="就业培训">#REF!</definedName>
    <definedName name="创业扶持">#REF!</definedName>
    <definedName name="公益性岗位">#REF!</definedName>
    <definedName name="交通补助">#REF!</definedName>
    <definedName name="扶贫车间">#REF!</definedName>
    <definedName name="农村基础设施">#REF!</definedName>
    <definedName name="“一站式”社区综合服务设施建设">#REF!</definedName>
    <definedName name="异地扶贫搬迁贷款债券贴息补助">#REF!</definedName>
    <definedName name="住房安全保障">#REF!</definedName>
    <definedName name="安全饮水工程">#REF!</definedName>
    <definedName name="乡村治理">#REF!</definedName>
    <definedName name="精神文明建设">#REF!</definedName>
    <definedName name="产业服务支撑项目">#REF!</definedName>
    <definedName name="乡村工匠">#REF!</definedName>
    <definedName name="农村公共服务">#REF!</definedName>
    <definedName name="易地搬迁后扶">#REF!</definedName>
    <definedName name="住房">#REF!</definedName>
    <definedName name="教育">#REF!</definedName>
    <definedName name="健康">#REF!</definedName>
    <definedName name="综合保障">#REF!</definedName>
    <definedName name="_xlnm.Print_Titles" localSheetId="0">'12'!$2:$4</definedName>
    <definedName name="_xlnm._FilterDatabase" localSheetId="0" hidden="1">'12'!$A$4:$IV$328</definedName>
  </definedNames>
  <calcPr fullCalcOnLoad="1"/>
</workbook>
</file>

<file path=xl/comments1.xml><?xml version="1.0" encoding="utf-8"?>
<comments xmlns="http://schemas.openxmlformats.org/spreadsheetml/2006/main">
  <authors>
    <author>Administrator</author>
  </authors>
  <commentList>
    <comment ref="W166" authorId="0">
      <text>
        <r>
          <rPr>
            <b/>
            <sz val="9"/>
            <rFont val="宋体"/>
            <family val="0"/>
          </rPr>
          <t>Administrator:</t>
        </r>
        <r>
          <rPr>
            <sz val="9"/>
            <rFont val="宋体"/>
            <family val="0"/>
          </rPr>
          <t xml:space="preserve">
便桥规格大小
</t>
        </r>
      </text>
    </comment>
  </commentList>
</comments>
</file>

<file path=xl/sharedStrings.xml><?xml version="1.0" encoding="utf-8"?>
<sst xmlns="http://schemas.openxmlformats.org/spreadsheetml/2006/main" count="6976" uniqueCount="1097">
  <si>
    <t>上犹县2023年巩固拓展脱贫攻坚成果同乡村振兴有效衔接项目实施情况</t>
  </si>
  <si>
    <t>序号</t>
  </si>
  <si>
    <t>项目计划实施年度</t>
  </si>
  <si>
    <t>项目名称</t>
  </si>
  <si>
    <t>建设性质</t>
  </si>
  <si>
    <t>时间进度
（建设起止年月）</t>
  </si>
  <si>
    <t>实施地点</t>
  </si>
  <si>
    <t>建设任务（内容）</t>
  </si>
  <si>
    <t>建设规模</t>
  </si>
  <si>
    <t>项目类别（请筛选）</t>
  </si>
  <si>
    <t>项目属性（请筛选）</t>
  </si>
  <si>
    <t>资金规模和筹资方式</t>
  </si>
  <si>
    <t>补助标准</t>
  </si>
  <si>
    <t>绩效目标</t>
  </si>
  <si>
    <t>主管单位</t>
  </si>
  <si>
    <t>实施情况</t>
  </si>
  <si>
    <t>总投资（万元）</t>
  </si>
  <si>
    <t>其中：整合资金</t>
  </si>
  <si>
    <t>其中：县统筹资金</t>
  </si>
  <si>
    <t>带贫减贫效益</t>
  </si>
  <si>
    <t>产出指标（项目产出成果）</t>
  </si>
  <si>
    <t>受益
村数
（个）</t>
  </si>
  <si>
    <t>受益
户数
（户）</t>
  </si>
  <si>
    <t>受益
人口数
（人）</t>
  </si>
  <si>
    <t>其中：脱贫人口及监测对象人数</t>
  </si>
  <si>
    <t>满意度指标</t>
  </si>
  <si>
    <t>项目实施情况</t>
  </si>
  <si>
    <t>项目竣工结算</t>
  </si>
  <si>
    <t>县（市）区</t>
  </si>
  <si>
    <t>乡（镇）</t>
  </si>
  <si>
    <t>村</t>
  </si>
  <si>
    <t>是否重点帮扶村</t>
  </si>
  <si>
    <t>单位</t>
  </si>
  <si>
    <t>数量</t>
  </si>
  <si>
    <t>类别Ⅰ</t>
  </si>
  <si>
    <t>类别Ⅱ</t>
  </si>
  <si>
    <t>类别Ⅲ</t>
  </si>
  <si>
    <t>财政衔接补助资金</t>
  </si>
  <si>
    <t>其它整合财政涉农资金</t>
  </si>
  <si>
    <t>项目主管单位</t>
  </si>
  <si>
    <t>项目实施单位及责任人</t>
  </si>
  <si>
    <t>后续管护单位</t>
  </si>
  <si>
    <t>产业到户奖补</t>
  </si>
  <si>
    <t>新建</t>
  </si>
  <si>
    <t>2023年01月-2023年12月</t>
  </si>
  <si>
    <t>上犹县</t>
  </si>
  <si>
    <t>各乡镇</t>
  </si>
  <si>
    <t>各村</t>
  </si>
  <si>
    <t>是</t>
  </si>
  <si>
    <t>用于奖补自主发展产业的已脱贫户（含已经认定的边缘户，突发困难户等）以及监测对象</t>
  </si>
  <si>
    <t>项</t>
  </si>
  <si>
    <t>产业发展项目</t>
  </si>
  <si>
    <t>生产奖补</t>
  </si>
  <si>
    <t>产业奖补</t>
  </si>
  <si>
    <t>农村产业发展</t>
  </si>
  <si>
    <t>引导6000户以上脱贫户直接发展农业种养，增加家庭收入。</t>
  </si>
  <si>
    <t>95%以上</t>
  </si>
  <si>
    <t>农业农村局</t>
  </si>
  <si>
    <t>各相关村</t>
  </si>
  <si>
    <t>正在实施</t>
  </si>
  <si>
    <t>优良</t>
  </si>
  <si>
    <t>食用菌菌袋奖补产业项目</t>
  </si>
  <si>
    <t>对按照奖补标准和规定（文件另行下文）自主培育或购入食用菌菌袋生产的经营主体进行菌袋奖补</t>
  </si>
  <si>
    <t>引导500户以上脱贫户直接发展农业种养，增加家庭收入。</t>
  </si>
  <si>
    <t>上犹县2023年度赣南脐橙水肥一体化项目</t>
  </si>
  <si>
    <t>2023年1月-2023年11月</t>
  </si>
  <si>
    <t>各村、组</t>
  </si>
  <si>
    <t>否</t>
  </si>
  <si>
    <t>对2023年在全县范围内建设面积约2400亩水肥一体化果园进行奖补</t>
  </si>
  <si>
    <t>亩</t>
  </si>
  <si>
    <t>据实补助</t>
  </si>
  <si>
    <t>2023年在全县范围内建设水肥一体化果园面积约2400亩</t>
  </si>
  <si>
    <t>各相关乡镇</t>
  </si>
  <si>
    <t>水稻机械化育秧中心市级补贴</t>
  </si>
  <si>
    <t>2023.1-2023.6</t>
  </si>
  <si>
    <t>东山镇、油石乡、社溪镇、寺下镇、梅水乡、水岩乡、营前镇</t>
  </si>
  <si>
    <t>元鱼村、新田村、社溪村、竹山村、太乙村、象牙村</t>
  </si>
  <si>
    <t>用于奖补育秧中心带头人、奖补建设主体、带动已脱贫户参与机械化劳作，降低粮食生产成本。</t>
  </si>
  <si>
    <t>个</t>
  </si>
  <si>
    <t>按照赣市农字[2023]51号文件进行补助</t>
  </si>
  <si>
    <t>引导群众参与育秧中心投工投劳，各相关村带动就业预计20人，每户预计增收2000元，增加家庭收入，降低种粮成本，提高机械化使用率。</t>
  </si>
  <si>
    <t>95％以上</t>
  </si>
  <si>
    <t>“产业信贷通"贴息项目</t>
  </si>
  <si>
    <t>续建</t>
  </si>
  <si>
    <t>贷款贴息</t>
  </si>
  <si>
    <t>金融保险配套</t>
  </si>
  <si>
    <t>小额贷款贴息</t>
  </si>
  <si>
    <t>助力发展农业产业发展，降低融资成本，提高服务对象满意度。</t>
  </si>
  <si>
    <t>上犹县平富生态林场硬化林区公路等基础设施项目</t>
  </si>
  <si>
    <t>东山镇</t>
  </si>
  <si>
    <t>上埠村</t>
  </si>
  <si>
    <t>林区公路扩宽及硬化工程长1.7公里，宽3米，厚0.18米。</t>
  </si>
  <si>
    <t>千米</t>
  </si>
  <si>
    <t>生产基地</t>
  </si>
  <si>
    <t>种植基地</t>
  </si>
  <si>
    <t>（一）改善村内基础设施条件，巩固脱贫村脱贫成效。 （二）农户适当投工投劳改善生产条件，实现增收致富</t>
  </si>
  <si>
    <t>林业局</t>
  </si>
  <si>
    <t>林业局骆耀党</t>
  </si>
  <si>
    <t>平富生态林场</t>
  </si>
  <si>
    <t>已完工</t>
  </si>
  <si>
    <t>已完成</t>
  </si>
  <si>
    <t>上犹县五指峰生态林场2023年欠发达林场巩固提升项目</t>
  </si>
  <si>
    <t>种植油茶200亩</t>
  </si>
  <si>
    <t>1、项目建设完成后，预计吸收脱贫户10户劳动力15人投工投劳，每人预计年增收0.3万元；
2、抚育改造可解决周边人口务工问题，带动贫困人口50多人增收致富；</t>
  </si>
  <si>
    <t>五指峰生态林场</t>
  </si>
  <si>
    <t>上犹县寺下林场笋竹两用林培育项目</t>
  </si>
  <si>
    <t>改建</t>
  </si>
  <si>
    <t>2023年7月2023年12月</t>
  </si>
  <si>
    <t>元鱼村</t>
  </si>
  <si>
    <t>砍杂、垦复、施肥、培育与高产笋竹300亩</t>
  </si>
  <si>
    <t>林草基地建设</t>
  </si>
  <si>
    <t>该项目建设，可解决当地村组富余劳力40余人就近就业，进一步提高东山镇40多户因经营毛竹林脱贫的贫困户信心，同时带动4个村5多万亩竹林经营农户参与改造竹林的积极性，进一步巩固脱贫攻坚成果，促进乡村振兴工作</t>
  </si>
  <si>
    <t>寺下林场</t>
  </si>
  <si>
    <t>高兴村高窝茶叶基地</t>
  </si>
  <si>
    <t>水岩乡</t>
  </si>
  <si>
    <t>高兴村</t>
  </si>
  <si>
    <t>省定重点村</t>
  </si>
  <si>
    <t>新植茶叶基地300亩，含开挖土地、开设道路、种植茶苗、土地流转</t>
  </si>
  <si>
    <t>土地流转：流转土地300亩左右，发放土地流转费200元每亩，其中贫困户2户，
就业务工：带动务工就业30人左右，其中贫困户1户，公益性岗位2人，工资每天80元左右，总年收入工资96000元左右，后期带动务工年收入约6万元；
带动生产：带动发展产业10亩；
其他方式：增加村集体扶贫资产，增加村集体经济收入每年约15万元，产生村集体收入分红约9万元。</t>
  </si>
  <si>
    <t>水岩乡卢龙</t>
  </si>
  <si>
    <t>崇坑村安子茶叶基地建设项目</t>
  </si>
  <si>
    <t>崇坑村</t>
  </si>
  <si>
    <t>新植茶叶基地40亩</t>
  </si>
  <si>
    <t>土地流转：流转土地15户，40亩左右，发放土地流转费200元每亩，其中贫困户1户
就业务工：带动务工就业12人左右，其中贫困户1户，公益性岗位3人，工资每天80元左右，总年收入工资38000元左右，后期带动务工年收入约2.4万元；
带动生产：带动发展产业10亩；
其他方式：增加村集体扶贫资产，增加村集体经济收入每年约1.8万元，产生村集体收入分红约1万元。</t>
  </si>
  <si>
    <t>上湾村稻虾（鱼）共养基地</t>
  </si>
  <si>
    <t>营前镇</t>
  </si>
  <si>
    <t>上湾村</t>
  </si>
  <si>
    <t>县定重点村</t>
  </si>
  <si>
    <t>稻虾（鱼）共养基地约40亩，土地平整、养殖沟渠开挖等</t>
  </si>
  <si>
    <t>养殖基地</t>
  </si>
  <si>
    <t>（一）发展村集体产业，引领村级产业发展，每年可为村集体增收3万元以上,产生村集体收入约1.2万元用于5户脱贫户和监测帮扶对象发展产业、公益性岗位等，户均增收1100元。
（二）项目建成后，可吸纳约4人就业,其中脱贫户2人，均月工资2000元以上。
（三）项目建设过程中可带动约5人就业，脱贫户2人。人均获得工资收入3000元以上。</t>
  </si>
  <si>
    <t>营前镇邹能桂</t>
  </si>
  <si>
    <t>下湾村生态鱼养殖基地</t>
  </si>
  <si>
    <t>下湾村</t>
  </si>
  <si>
    <t>生态鱼养殖约80亩，池塘开挖、塘堤平整及配套设施</t>
  </si>
  <si>
    <t>（一）发展村集体产业，引领村级产业发展，每年可为村集体增收1.5万元以上，产生村集体收入约0.8万元用于4户脱贫户和监测帮扶对象发展产业、公益性岗位等，户均增收1000元。
（二）项目建成后，可吸纳约2人就业，其中脱贫户1人。人均月工资2200元以上。
（三）项目建设过程中可带动约3人就业，其中脱贫户1人。人均获得工资收入3000元以上。</t>
  </si>
  <si>
    <t>大棚设施蔬菜基地巩固提升</t>
  </si>
  <si>
    <t>巩固</t>
  </si>
  <si>
    <t>134.5亩蔬菜大棚更新薄膜、完善机耕道路、沟渠及水电等</t>
  </si>
  <si>
    <t>（一）发展村集体产业，引领村级产业发展。（二）项目建成后，可吸纳约6人就业，其中脱贫户3人。人均月工资1800元以上。（三）项目建设过程中可带动约4人就业，其中脱贫户1人。人均获得工资收入3000元以上。</t>
  </si>
  <si>
    <t>黄桃种植产业基地</t>
  </si>
  <si>
    <t>五指峰乡</t>
  </si>
  <si>
    <t>黄竹头村</t>
  </si>
  <si>
    <t>土地流转、产业基地建设20亩及配套设施建设等</t>
  </si>
  <si>
    <t>1、土地流转20户82人，其中脱贫户6户20人，监测户1户3人，预计流转20亩，每亩每年250元；2、桃园基地管理带动就业务工5户22人，其中脱贫户2户7人，户均年增收6000元；3、项目建设带动就业务工6户23人，其中脱贫户1户5人，监测户1户4人，户均年增收5000元；；4、村集体经济收益1.8万元，预计70%收益以分红、公益性事业建设等方式用于脱贫人口</t>
  </si>
  <si>
    <t>五指峰乡   黄斌斌</t>
  </si>
  <si>
    <t>安和新品种食用菌大棚建设项目</t>
  </si>
  <si>
    <t>安和乡</t>
  </si>
  <si>
    <t>富湾村</t>
  </si>
  <si>
    <t>400平方米新品种食用菌大棚建设等</t>
  </si>
  <si>
    <t>平方米</t>
  </si>
  <si>
    <t>（一）吸纳12户15名脱贫人口就业，每户每年预计增收3000元。
（二）带动村集体收益3万元，60%用于公益性岗位等。</t>
  </si>
  <si>
    <t>安和乡黄宇正</t>
  </si>
  <si>
    <t>六个村食用菌基地菌棒培育房建设</t>
  </si>
  <si>
    <t>安和村</t>
  </si>
  <si>
    <t>新建占地约280平方米菌棒培育房等</t>
  </si>
  <si>
    <t>一）出租给经营主体，预计每年增加村集体收入增加2万元，预计收益的60%可用于公益性岗位等。
（二）群众参与项目建设投工投劳，预计吸纳10名劳动人员，其中脱贫户7户7人，每户预计增收2000元。</t>
  </si>
  <si>
    <t>石崇村伯公坑橙柚基地</t>
  </si>
  <si>
    <t>社溪镇</t>
  </si>
  <si>
    <t>石崇村</t>
  </si>
  <si>
    <t>新建脐橙基地60亩、土地流转及生产道路、蓄水池、踏步、山塘维修、抽水泵房等等基础设施</t>
  </si>
  <si>
    <t>（一）收益分红：基地3年后可实现果实采摘，可带动村集体经济增收3万元/年，预计1.5万元收益可用于8户脱贫户和监测对象公益性岗位、发展产业等；
（二）就业务工：预计创造10个就业岗位，其中脱贫3户3人，工资预计每日80元，总收入工资约60000元</t>
  </si>
  <si>
    <t>社溪镇朱学良</t>
  </si>
  <si>
    <t>麻田村</t>
  </si>
  <si>
    <t>67.4亩蔬菜大棚更新薄膜、完善机耕道路、沟渠及水电等</t>
  </si>
  <si>
    <t>（一）土地流转：土地流转30户、其中脱贫户5户，8亩左右，发放土地流转费500元/亩；
（二）就业务工：预计创造15个就业岗位，其中脱贫5户5人，工资预计每日80元，总收入工资约60000元</t>
  </si>
  <si>
    <t>社溪村　</t>
  </si>
  <si>
    <t>192.24亩蔬菜大棚更新薄膜、完善机耕道路、沟渠及水电等</t>
  </si>
  <si>
    <t>（一）土地流转：土地流转50户、其中脱贫户8户，18亩左右，发放土地流转费500元/亩；
（二）就业务工：预计创造20个就业岗位，其中脱贫7户7人，工资预计每日80元，总收入工资约80000元</t>
  </si>
  <si>
    <t>社溪村</t>
  </si>
  <si>
    <t>龙口村</t>
  </si>
  <si>
    <t>26.98亩蔬菜大棚更新薄膜、完善机耕道路和沟渠等基础设施</t>
  </si>
  <si>
    <t>（一）土地流转：土地流转10户、其中脱贫户2户，4亩左右，发放土地流转费500元/亩；
（二）就业务工：预计创造7个就业岗位，其中脱贫2户2人，工资预计每日80元，总收入工资约10000元</t>
  </si>
  <si>
    <t>大石门村茶叶种植基地续建</t>
  </si>
  <si>
    <t>双溪乡</t>
  </si>
  <si>
    <t>大石门村</t>
  </si>
  <si>
    <t>清理山场约60亩、条带开挖约40亩、栽植茶叶约180000株、蓄水池2个等</t>
  </si>
  <si>
    <t>（一）吸纳15户脱贫户就业，每户每年预计增收3000元。
（二）投产后发展村集体经济，预计每年增加村集体收入增加3万元，预计收益的70%可用于公益性岗位、贫困户奖补和监测帮扶对象发展产业等。
（三）群众参与项目建设投工投劳，预计吸纳12名劳动人员，优先吸纳脱贫户和监测帮扶对象，每户预计增收6000元。</t>
  </si>
  <si>
    <t>双溪乡龙永健</t>
  </si>
  <si>
    <t>高基坪村中草药基地产业排水渠及附属设施建设</t>
  </si>
  <si>
    <t>紫阳乡</t>
  </si>
  <si>
    <t>高基坪村</t>
  </si>
  <si>
    <t>硬化产业排水渠约600米，产业道路硬化约1000平方米及附属设施</t>
  </si>
  <si>
    <t>乡村建设</t>
  </si>
  <si>
    <t>（一）吸纳28户脱贫人口就业，每户每年预计增收0.1万元
（二）吸引周边15户农户发展中药材等产业，预计每年可增加收入1万元
（三）扩大中药材规模，降低中药材种植成本0.1万元/亩</t>
  </si>
  <si>
    <t>紫阳乡江凌风</t>
  </si>
  <si>
    <t>长岭村食用菌受灾产业项目修复工程</t>
  </si>
  <si>
    <t>长岭村</t>
  </si>
  <si>
    <t>食用菌智能棚维修建设6间、智能棚损毁设备维修购置1套等</t>
  </si>
  <si>
    <t>间</t>
  </si>
  <si>
    <t>（一）可带动20户贫困群众就业，预计每户增收2100元；
（二）为村集体每年增加资产性收入2万元：</t>
  </si>
  <si>
    <t>62亩蔬菜大棚更新薄膜、完善机耕道路、沟渠及水电等</t>
  </si>
  <si>
    <t>1.发展村集体产业，引领村级产业发展。
2.项目建成后，可吸纳约6人就业（其中脱贫户2户人2人），人均月工资1800元以上。
3.项目建设过程中可带动约4人就业，人均获得工资收入3000元以上。
4.增加村集体扶贫资产，增加村集体经济收入每年约1.5万元，产生村集体收入约1万元用于6户脱贫户和监测帮扶对象发展产业、公益性岗位等，户均增收800元。</t>
  </si>
  <si>
    <t>开心农场果蔬采摘连体大棚</t>
  </si>
  <si>
    <t>沿河村</t>
  </si>
  <si>
    <t>连体大棚建设5.5亩、排水浇灌等配套附属设施</t>
  </si>
  <si>
    <t>（一）流转8户农户土地，每户增加收入300元；
（二）可带动5户贫困群众就业，预计每户增收2100元；
（三）为村集体每年增加经营性收入3.5万元</t>
  </si>
  <si>
    <t>东山镇李超</t>
  </si>
  <si>
    <t>高桥村大棚蔬菜建设</t>
  </si>
  <si>
    <t>高桥村</t>
  </si>
  <si>
    <t>钢架大棚建设10亩及平整土地、生产便道200*3.0m、水渠200米等基础设施</t>
  </si>
  <si>
    <t>（一）吸纳2户贫困就业，每户每年预计增收2000元。
（二）群众参与项目建设投工投劳，预计吸纳10名劳动人员，每户预计增收3000元。
（三）促进产业发展，带动群众就业30人以上，每户每年预计增收3000元，促进村集体增收5万元。</t>
  </si>
  <si>
    <t>园村富硒茶基地建设</t>
  </si>
  <si>
    <t>梅水乡</t>
  </si>
  <si>
    <t>园村村</t>
  </si>
  <si>
    <t>市定重点村</t>
  </si>
  <si>
    <t>新建富硒茶园200亩，含打带、土地流转、茶叶种植，蓄水池2处等</t>
  </si>
  <si>
    <t>一、就业务工：带动农户务工10人，每月收入2100元；
二、带动生产：带动农户发展茶叶产业实现农户增产增收；
三、收益分红：预计提高村集体收入20000元，收益的70%可用于公益性岗位、贫困户奖补等。</t>
  </si>
  <si>
    <t>梅水乡胡东长</t>
  </si>
  <si>
    <t>竹山村</t>
  </si>
  <si>
    <t>28.83亩蔬菜大棚更新薄膜、完善机耕道路和沟渠等基础设施</t>
  </si>
  <si>
    <t>一、就业务工：带动农户务工10人，其中其中脱贫户4户6人，每月收入2100元；
二、带动生产：带动农户发展蔬果产业实现农户增产增收；
三、收益分红：预计提高村集体收入20000元，收益的70%可用于公益性岗位、贫困户奖补等。</t>
  </si>
  <si>
    <t>食用菌大棚改造</t>
  </si>
  <si>
    <t>窑下村</t>
  </si>
  <si>
    <t>大棚维修搬迁2个</t>
  </si>
  <si>
    <t>1.常年聘请约4人务工，人均月工资约2000元。
2.月产菇约3000斤。                                            3.年租金1.6万元，人均分工约600元。</t>
  </si>
  <si>
    <t>油石乡</t>
  </si>
  <si>
    <t>塘角村</t>
  </si>
  <si>
    <t>43.34亩蔬菜大棚更新薄膜、完善机耕道路和沟渠等基础设施</t>
  </si>
  <si>
    <t>1、维修蔬菜大棚，完善基础设施，提升产业效益；2、促进农户生产积极性；3、农户投工投劳，获得收入；促进乡村产业发展。</t>
  </si>
  <si>
    <t>油石乡刘科秀</t>
  </si>
  <si>
    <t>水村村</t>
  </si>
  <si>
    <t>48.46亩蔬菜大棚更新薄膜、完善机耕道路和沟渠等基础设施</t>
  </si>
  <si>
    <t>大棚设施蔬菜基地巩固提升（二期）</t>
  </si>
  <si>
    <t>18.6亩蔬菜大棚更新薄膜、完善机耕道路和沟渠等基础设施</t>
  </si>
  <si>
    <t>新田村</t>
  </si>
  <si>
    <t>103.4亩蔬菜大棚更新薄膜、完善机耕道路和沟渠等基础设施</t>
  </si>
  <si>
    <t>梅岭村</t>
  </si>
  <si>
    <t>65.7亩蔬菜大棚更新薄膜、完善机耕道路和沟渠等基础设施</t>
  </si>
  <si>
    <t>水径村茶园基地建设</t>
  </si>
  <si>
    <t>水径村</t>
  </si>
  <si>
    <t>新建茶园200亩，含打带、土地流转、茶叶种植等</t>
  </si>
  <si>
    <t>改善人居环境、村内基础设施条件，巩固脱贫成效。农户适当投工投劳改善生产条件和农村人居环境，实现增收致富。农户参与适当务工，获得收入。</t>
  </si>
  <si>
    <t>向前村农产品综合加工厂</t>
  </si>
  <si>
    <t>平富乡</t>
  </si>
  <si>
    <t>向前村</t>
  </si>
  <si>
    <t>建设厂房及冷库800平米，购买生产设备等</t>
  </si>
  <si>
    <t>加工流通场地设施</t>
  </si>
  <si>
    <t>产地初加工和精深加工</t>
  </si>
  <si>
    <t>1.流转土地2户，2亩左右，发放土地流转费540元每亩，产生总收入约1080元;
2.带动务工就业10人左右，其中脱贫户3户3人，工资每天80元左右，总年收入工资180000元左右，后期带动务工年收入约2万元每人;
3.带动发展产业200亩;
4.增加村集体扶贫资产，增加村集体经济收入每年约4万元，产生村集体收入约3万元用于16户脱贫户和监测帮扶对象发展产业、公益性岗位等，户均增收1000元。</t>
  </si>
  <si>
    <t>平富乡骆炳铮</t>
  </si>
  <si>
    <t>高兴村茶厂续建项目</t>
  </si>
  <si>
    <t>购买揉捻机、理条机等16台设备</t>
  </si>
  <si>
    <t>台</t>
  </si>
  <si>
    <t>就业务工：带动务工就业20人左右，其中贫困户3户，工资每天80元左右，总年收入工资64000元左右，后期带动务工年收入约4万元；
带动生产：带动发展产业75亩；
其他方式：增加村集体扶贫资产，增加村集体经济收入每年约1.74万元，产生村集体收入分红约1万元。</t>
  </si>
  <si>
    <t>古田村淀粉加工厂</t>
  </si>
  <si>
    <t>古田村</t>
  </si>
  <si>
    <t>淀粉加工等设备，厂房建设300㎡</t>
  </si>
  <si>
    <t>就业务工：带动务工就业10人左右，其中贫困户3户，工资每天80元左右，总年收入工资32000元左右，后期带动务工年收入约2万元；
带动生产：带动发展产业500亩；
其他方式：增加村集体扶贫资产，增加村集体经济收入每年约3万元，产生村集体收入分红约2万元。</t>
  </si>
  <si>
    <t>信地茶场加工厂房及配套设施</t>
  </si>
  <si>
    <t>信地畲族村</t>
  </si>
  <si>
    <t>厂房建设约500平方米及加工设施等</t>
  </si>
  <si>
    <t>1.流转土地1户，1亩左右，发放土地流转费20000元每亩，产生总收入约20000元;
2.带动务工就业20人左右，其中脱贫户11户11人，工资每天80元左右，总年收入工资160000元左右，后期带动务工年收入约2万元每人;
3.带动发展产业400亩;
4.增加村集体扶贫资产，增加村集体经济收入每年约4万元，产生村集体收入约3万元用于19户脱贫户和监测帮扶对象发展产业、公益性岗位等，户均增收1000元。</t>
  </si>
  <si>
    <t>蕉坑村黄元米果基地提升建设项目</t>
  </si>
  <si>
    <t>蕉坑村</t>
  </si>
  <si>
    <t>冷藏库5平方、吊顶180平方、机械版 DZ-600-2S真空机两个、110型不锈钢年糕机加切断机、大河米种植基地1公里、宽1.5-2米机耕道路基等附属设施建设项目</t>
  </si>
  <si>
    <t>就业务工：带动务工就10人左右，其中贫困户3户，工资每天80元左右，总年收入工资32000元左右，后期带动务工年收入约2.5万元；
带动生产：带动发展产业10亩；
其他方式：增加村集体扶贫资产，增加村集体经济收入每年约1.8万元，产生村集体收入分红约1万元。</t>
  </si>
  <si>
    <t>横岭村竹炭加工厂扩建项目</t>
  </si>
  <si>
    <t>横岭村</t>
  </si>
  <si>
    <t>加工厂500平方等配套设施</t>
  </si>
  <si>
    <t>土地流转：流转土地10亩左右，发放土地流转费200元每亩，其中贫困户1户
就业务工：带动务工就业19人左右，其中贫困户2户，工资每天80元左右，总年收入工资60000元左右，后期带动务工年收入约3.8万元；
带动生产：带动发展产业10亩；
其他方式：增加村集体扶贫资产，增加村集体经济收入每年5.4万元，产生村集体收入分红约3万元。</t>
  </si>
  <si>
    <t>营森缘木材加工厂锅炉等设备</t>
  </si>
  <si>
    <t>石溪村</t>
  </si>
  <si>
    <t>购买2吨蒸汽锅炉及配套安装组件（引风机、储水塔等）</t>
  </si>
  <si>
    <t>套</t>
  </si>
  <si>
    <t>（一）发展村集体产业，引领村级产业发展，每年可为村集体增收2万元以上，产生村集体收入约1.2万元用于5户脱贫户和监测帮扶对象发展产业、公益性岗位等，户均增收1100元。
（二）项目建成后，可吸纳约5人就业，其中脱贫户2人。人均增收5000元以上。</t>
  </si>
  <si>
    <t>象牙村有机肥加工厂建设</t>
  </si>
  <si>
    <t>象牙村</t>
  </si>
  <si>
    <t>有机肥加工厂房建设及配套设施完善</t>
  </si>
  <si>
    <t>（一）发展村集体产业，引领村级产业发展，每年可为村集体增收2万元以上，产生村集体收入约1.3万元用于4户脱贫户和监测帮扶对象发展产业、公益性岗位等，户均增收1000元。
（二）项目建成后，可吸纳约6人就业，其中脱贫户3人。人均月工资2200元以上。
（三）项目建设过程中可带动约8人就业，其中脱贫户3人。人均获得工资收入3000元以上。</t>
  </si>
  <si>
    <t>上湾村酒厂建设（二期）</t>
  </si>
  <si>
    <t>酒窖建设约100平方米、打包间建设约50平方米及厂房配套设施建设</t>
  </si>
  <si>
    <t>（一）发展村集体产业，引领村级产业发展，每年可为村集体增收5万元以上，产生村集体收入约2.6万元用于6户脱贫户和监测帮扶对象发展产业、公益性岗位等，户均增收1200元。
（二）项目建成后，可吸纳约5人就业，其中脱贫户2人。人均月工资2000元以上。
（三）项目建设过程中可带动约6人就业，其中脱贫户2人。人均获得工资收入3000元以上。</t>
  </si>
  <si>
    <t>黄竹头村集体茶叶加工厂扩建</t>
  </si>
  <si>
    <t>厂房扩建50平方米及周边设施完善</t>
  </si>
  <si>
    <t>1、茶叶加工厂带动农户就业务工，预计带动12户44人，其中脱贫户5户18人，监测户1户5人，户年均增收0.7万元；2、茶叶加工厂以市场价格收购周边农户的鲜叶，带动周边茶叶产业发展，预计带动32户128人，其中脱贫户6户20人，监测户1户3人，户年均增收0.45万元；3、村集体经济收益1.1万元，预计70%收益以分红、公益性事业建设等方式用于脱贫人口</t>
  </si>
  <si>
    <t>23</t>
  </si>
  <si>
    <t>象形村村企合作茶叶加工厂设备</t>
  </si>
  <si>
    <t>象形村</t>
  </si>
  <si>
    <t>（电磁蒸汽发生器、电磁热风炉、电磁过热蒸汽发生器、茶叶蒸汽热风杀青机等4套)</t>
  </si>
  <si>
    <t>1、茶叶加工厂带动农户就业务工，预计带动13户52人，其中脱贫户5户18人，监测户1户5人，户年均增收0.8万元；2、茶叶加工厂以市场价格收购周边农户的鲜叶，带动周边茶叶产业发展，预计带动30户128人，其中脱贫户6户20人，监测户1户3人，户年均增收0.45万元；3、村集体经济收益4万元，预计70%收益以分红、公益性事业建设等方式用于脱贫人口</t>
  </si>
  <si>
    <t>石崇农机专业化服务</t>
  </si>
  <si>
    <t>沃德收割机、东方红耕地机、高压打药机</t>
  </si>
  <si>
    <t>（一）收益分红：设备出租收益约1.5万元/年，预计0.8万元收益可用于5户脱贫户和监测对象公益性岗位、发展产业等；；
（二）带动生产：粮食生产人工化过渡为机械化，提高生产效率和农田使用率，带动水稻产业500亩</t>
  </si>
  <si>
    <t>蓝田村茶油加工场建设</t>
  </si>
  <si>
    <t>蓝田村</t>
  </si>
  <si>
    <t>茶油加工厂建设约150平方米及设备购买、水电等配套设施</t>
  </si>
  <si>
    <t>（一）带动生产：就地解决本村5000亩油茶果加工问题，降低油茶农户生产加工成本；（二）就业务工：加工场成立后吸纳3-5名固定岗位，其中脱贫1户1人，工资预计每日100元，总收入工资约6000元；（三）收益分红：增加村集体经济收入约2万元/年，预计1万元收益可用于10户脱贫户和监测对象公益性岗位、发展产业等；</t>
  </si>
  <si>
    <t>社溪镇稻谷加工厂附属设施</t>
  </si>
  <si>
    <t>办公用房及附属用房80平方米，地面硬化400平方米</t>
  </si>
  <si>
    <t>1.带动生产：带动粮食产业3000亩；
2.增加收入：村集体出租可增收3万元，预计1.5万元收益可用于8户脱贫户和监测对象公益性岗位、发展产业等</t>
  </si>
  <si>
    <t>社陈村</t>
  </si>
  <si>
    <t>左溪村竹笋加工基地</t>
  </si>
  <si>
    <t>左溪村</t>
  </si>
  <si>
    <t>竹笋加工基地生产用房800平方米等基础设施建设</t>
  </si>
  <si>
    <t>（一）吸纳20户贫困就业，13户是脱贫户，每户每年预计增收3000元。
（二）投产后发展村集体经济，预计每年增加村集体收入增加5万元，预计收益的80%可用于公益性岗位、贫困户奖补监测帮扶对象发展产业等。
（三）群众参与项目建设投工投劳，预计吸纳25名劳动人员，优先吸纳脱贫户和监测帮扶对象，每户预计增收5000元。</t>
  </si>
  <si>
    <t>寺下镇稻种烘干设施建设</t>
  </si>
  <si>
    <t>寺下镇</t>
  </si>
  <si>
    <t>寺下村</t>
  </si>
  <si>
    <t>新建烘干房含三通一平约500平方米，水稻烘干机组、余坪、道路、管理用房等其他设施建设</t>
  </si>
  <si>
    <t>通过务工，分红等形式带动周边农户增收，务工农户年收入增收约2000元。</t>
  </si>
  <si>
    <t>寺下镇毛芳舒</t>
  </si>
  <si>
    <t>泥坑村茶叶加工厂</t>
  </si>
  <si>
    <t>泥坑村</t>
  </si>
  <si>
    <t>茶叶加工厂房含三通一约500平方米，烘干、炒茶等制茶设备，周边茶场扩增等</t>
  </si>
  <si>
    <t>预计通过务工带动周围群众12户，其中4户脱贫户，务工农户年收入增收约3000元，约带动务工年收入约1.6万元。</t>
  </si>
  <si>
    <t>紫阳乡山泉水工厂续建项目</t>
  </si>
  <si>
    <t>山泉水厂内部净化车间约800平方米、办公厂棚、厂区围档等附属设施建设</t>
  </si>
  <si>
    <t>（一）吸纳16户脱贫人口就业，每户每年预计增收2万元
（二）投产后发展村集体经济，预计每年增加村集体收入增加20万元，预计收益的60%可用于公益性岗位、分红等。</t>
  </si>
  <si>
    <t>水岩乡铁石村经济自用林基地新建</t>
  </si>
  <si>
    <t>铁石村</t>
  </si>
  <si>
    <t>改造500亩山林</t>
  </si>
  <si>
    <t>1.带动10人务工就业，其中贫困户2户。每天工资80左右，总年收入工资30000元左右，；
2.带动灌溉农田100亩左右。</t>
  </si>
  <si>
    <t>五指峰罗家山茶叶加工基地建设</t>
  </si>
  <si>
    <t>茶叶加工厂500平方米等设施建设</t>
  </si>
  <si>
    <t>（一）改善村内基础设施条件，巩固脱贫村脱贫成效。 （二）农户适当投工投劳改善生产条件，实现增收致富。收益脱贫户脱贫户5户18人，监测户2户7人，</t>
  </si>
  <si>
    <t>尚优佬农产品加工车间及农产品展销平台项目</t>
  </si>
  <si>
    <t>伏坳村</t>
  </si>
  <si>
    <t>新建钢结构标准生产车间1个500㎡及生产设备等</t>
  </si>
  <si>
    <t>（一）吸纳2户贫困就业，每户每年预计增收10000元。可使212户828人实现户均增收200元以上，
（二）投产后发展村集体经济，预计每年使村集体经济年增收5万余元</t>
  </si>
  <si>
    <t>富湾村岗下片包装车间等设施完善提升项目</t>
  </si>
  <si>
    <t>2023.7-2023.11</t>
  </si>
  <si>
    <t>道路硬化390平方米；水沟220米；挡土堡坎188立方米；包装车间550平方米等设施</t>
  </si>
  <si>
    <t>群众参与项目建设投工投劳，预计吸纳15名劳动人员，每户预计增收2000元。</t>
  </si>
  <si>
    <t>90%以上</t>
  </si>
  <si>
    <t>九曲河茶厂回收及周边基础设施改造项目</t>
  </si>
  <si>
    <t>九曲河茶厂回收改造及周边基础设施提升含道路拓宽及硬化3000平方米、桥梁建设一座（长10米，宽5米）等</t>
  </si>
  <si>
    <t>花园村果业基地建设</t>
  </si>
  <si>
    <t>花园村</t>
  </si>
  <si>
    <t>新建果业基地150亩，含林地流转，梯带建设等基础设施</t>
  </si>
  <si>
    <t>1、进一步增强本村村集体经济产业，增加村集体收入3万元；2、投工投劳，增加贫困人口收入；3、促进产业发展</t>
  </si>
  <si>
    <t>崖坑村六安瓜片茶叶基地完善配套设施工程</t>
  </si>
  <si>
    <t>2023年01月-2023年10月</t>
  </si>
  <si>
    <t>黄埠镇</t>
  </si>
  <si>
    <t>崖坑村</t>
  </si>
  <si>
    <t>茶叶基地厂房660平米水电安装、铺设水沟500米，蓄水池、抽水设备等配套设施</t>
  </si>
  <si>
    <t>（一）发展村集体产业，引领村级产业发展，助力乡村振兴。               （二）群众参与项目建设投工投劳，预计吸纳11名劳动人员，每户预计增收4000元。</t>
  </si>
  <si>
    <t>黄埠镇赖光洪</t>
  </si>
  <si>
    <t>铁石村经济自建林建设项目</t>
  </si>
  <si>
    <t>上犹</t>
  </si>
  <si>
    <t>新建经济自建林620亩及附属设施建设</t>
  </si>
  <si>
    <t>620</t>
  </si>
  <si>
    <t>1.带动周边农户15人务工就业，每天工资120元左右，总年收入工资14400元左右               2.预计可增加村集体经济收入3万元</t>
  </si>
  <si>
    <t>龙门村茶叶基地建设项目</t>
  </si>
  <si>
    <t>龙门村</t>
  </si>
  <si>
    <t>新建茶叶基地60亩及附属设施建设</t>
  </si>
  <si>
    <t>60</t>
  </si>
  <si>
    <t>1.带动周边农户10人务工就业，每天工资120元左右，总年收入工资12000元左右               2.预计可增加村集体经济收入1.5万元</t>
  </si>
  <si>
    <t>水径茶叶产业园建设</t>
  </si>
  <si>
    <t>2023年08月-2024年12月</t>
  </si>
  <si>
    <t>新建茶园120亩，及灌溉设施建设</t>
  </si>
  <si>
    <t>（一）发展茶叶种植产业、提高产业发展规模、提高村集体经济受益、巩固贫困村脱贫成效。（二）农户适当投工投劳改善生产条件和发展产业，实现增收致富。（三）农户参与适当务工，获得收入。群众参与项目建设投工投劳，预计吸纳12名劳动人员，每户预计增收2000元。与经营主体签订协议，预计增加村集体收入2万元。</t>
  </si>
  <si>
    <t>12个村级集体经济项目</t>
  </si>
  <si>
    <t>12个相关村</t>
  </si>
  <si>
    <t>具体根据上犹县扶持壮大村级集体经济实施方案进行实施</t>
  </si>
  <si>
    <t>配套基础设施</t>
  </si>
  <si>
    <t>产业园（区）</t>
  </si>
  <si>
    <t>组织部</t>
  </si>
  <si>
    <t>陡水镇竹加工利用配套设施项目</t>
  </si>
  <si>
    <t>陡水镇</t>
  </si>
  <si>
    <t>红星村</t>
  </si>
  <si>
    <t>建设供电设施一处，排水排污约0.9公里，以及其他配套基础设施。</t>
  </si>
  <si>
    <t>（一）改善村内产业设施条件，建设竹加工示范点，提升知名度，预计每年可获得9.8万元分红，带动村民增收，巩固脱贫成效。
（二）农户适当投工投劳改善生产生活条件，实现增收致富。
（三）预计带动5人参与务工，人均可达到1500元收入。</t>
  </si>
  <si>
    <t>陡水镇郭燕</t>
  </si>
  <si>
    <t>红星村、月仔村、</t>
  </si>
  <si>
    <t>茶坑村农田灌溉项目</t>
  </si>
  <si>
    <t>茶坑村</t>
  </si>
  <si>
    <t>建设2座水坡（水坡长3米x高2.5米X宽1.5米(平均)，水渠约500余米（30X30)，以及其他水利基础设施建设</t>
  </si>
  <si>
    <t>小型农田水利设施建设</t>
  </si>
  <si>
    <t>（一）改善村内基础设施条件，巩固脱贫成效。
（二）农户适当投工投劳改善生产生活条件，实现增收致富。
（三）农户参与适当务工，获得收入。</t>
  </si>
  <si>
    <t>茶坑村四季采摘园巩固项目</t>
  </si>
  <si>
    <t>30立方水池及灌溉等设施建设</t>
  </si>
  <si>
    <t>立方米</t>
  </si>
  <si>
    <t>月仔村白石嶂果业基地抗旱灌溉工程</t>
  </si>
  <si>
    <t>月仔村</t>
  </si>
  <si>
    <t>供水管路3000米，铺设节水灌溉设施等</t>
  </si>
  <si>
    <t>（一）改善村内产业设施条件，发展农业产业，预计人均达到500元收入，带动村民增收，巩固脱贫成效。
（二）农户适当投工投劳改善生产生活条件，实现增收致富。
（三）预计带动3人参与务工，人均可达到1000元收入。</t>
  </si>
  <si>
    <t>94%以上</t>
  </si>
  <si>
    <t>古田村灌溉及附属设施建设</t>
  </si>
  <si>
    <t>钢筋混凝土水陂100立方米、大口径过水管道1600米及附属设施</t>
  </si>
  <si>
    <t>1.带动10人务工就业，其中贫困户2户，每天工资80元左右，总年收入工资20000元左右，后期带动带动贫困户、公益性岗位收入每天50-80元。；
2.带动灌溉农田60亩左右。。</t>
  </si>
  <si>
    <t>茶坑村水陂设施</t>
  </si>
  <si>
    <t>新建水陂4座(长5米，上宽1米。下宽1.5米)</t>
  </si>
  <si>
    <t>1.带动10人务工就业，其中贫困户3户，每天工资80元左右，总年收入工20000元左右，后期带动带动贫困户、公益性岗位收入每天50-80元。；
2.带动灌溉农田100亩左右。</t>
  </si>
  <si>
    <t>石溪村水渠建设和维修工程</t>
  </si>
  <si>
    <t>新建30*40水渠约500米及水渠维修</t>
  </si>
  <si>
    <t>农户通过投工投劳等形式积极参与项目建设，年均增加务工收入3000元左右，满意度达96%以上。</t>
  </si>
  <si>
    <t>景区收费停车场硬化</t>
  </si>
  <si>
    <t>黄沙坑村</t>
  </si>
  <si>
    <t>五指峰漂流停车场平整硬化（含停车位画线等）、</t>
  </si>
  <si>
    <t>1、项目建设带动就业务工7户29人，其中脱贫户4户16人，监测户1户3人，户均年增收5000元；2、健全旅游基础设施建设，促进旅游产业发展；3、改善了群众出行条件，提高群众满意度；4、村集体经济收益1.2万元，预计70%收益以分红、公益性事业建设等方式用于脱贫人口</t>
  </si>
  <si>
    <t>高峰造纸厂附属提升完善工程</t>
  </si>
  <si>
    <t>高峰村</t>
  </si>
  <si>
    <t>2、造纸厂入厂道路硬化；3、造纸厂周边土地平整及硬化；5、造纸厂造纸设备及生活生产设施采购；6、造纸厂水电设计、安装；7、造纸厂周边茶园环境整治。</t>
  </si>
  <si>
    <t>1、造纸厂带动就业务工14户55人，其中脱贫户3户15人，监测户1户4人户均年增收5300元；2、造纸厂以市场价格收购周边农户的毛竹，促进本地毛竹产业发展，预计带动24户96人，其中脱贫户4户18人，户均增收2500元；3、村集体经济收益1万元，预计70%收益以分红、公益性事业建设等方式用于脱贫人口</t>
  </si>
  <si>
    <t>车田村基础设施完善工程</t>
  </si>
  <si>
    <t>车田村</t>
  </si>
  <si>
    <t>维修及新建30*30、40*40等规格水渠4000米、堆砌堡坎等</t>
  </si>
  <si>
    <t>（一）群众参与项目建设投工投劳，预计吸纳20名劳动人员，其中脱贫户15户16人，每户预计增收2000元</t>
  </si>
  <si>
    <t>安和乡食用菌零星基础设施项目</t>
  </si>
  <si>
    <t>安装5个大棚保温膜、装袋机1台等</t>
  </si>
  <si>
    <t>1、带动脱贫户就业，预计脱贫户4户4人就业问题，增加务工收入1000元/人。
2、带动村集体经济发展，预计增收1万元，60%用于公益性岗位、分红等
群众参与项目建设，带动群众5人，每人增收约2000元</t>
  </si>
  <si>
    <t>陶朱片水渠修建项目</t>
  </si>
  <si>
    <t>陶朱村</t>
  </si>
  <si>
    <t>新建及维修30*30水渠400米</t>
  </si>
  <si>
    <t>一）出租给经营主体，预计每年增加村集体收入增加2万元，预计收益的60%可用于公益性岗位等。
（二）群众参与项目建设投工投劳，预计吸纳10名劳动人员，其中脱贫户8户8人，每户预计增收2000元。</t>
  </si>
  <si>
    <t>车田村香菇大棚改造项目</t>
  </si>
  <si>
    <t>维修改造大棚膜、遮阳网等约10000平方米及附属设施</t>
  </si>
  <si>
    <t>一）吸纳脱贫困20户23人就业，每户每年预计增收560元。
（二）投产后发展村集体经济，预计每年增加村集体收入增加2万元，预计收益的60%可用于公益性岗位等。
（三）群众参与项目建设投工投劳，预计吸纳5名劳动人员，每户预计增收2000元。
（四）流转土地，预计每户每年租金350元左右</t>
  </si>
  <si>
    <t>90.44亩蔬菜大棚更新薄膜、完善机耕道路和沟渠等基础设施</t>
  </si>
  <si>
    <t>（一）吸纳脱贫人口10户10人就业，每户每年预计增收3000元。
（二）出租经营主体，发展村集体经济，预计每年增加村集体收入增加3万元。
（三）群众参与项目建设投工投劳，预计吸纳12名劳动人员，每户预计增收2000元。</t>
  </si>
  <si>
    <t>53.53亩蔬菜大棚更新薄膜、完善机耕道路和沟渠等基础设施</t>
  </si>
  <si>
    <t>（一）吸纳脱贫人口7户7人就业，每户每年预计增收2000元。
（二）出租经营主体，发展村集体经济，预计每年增加村集体收入增加2万元。
（三）群众参与项目建设投工投劳，预计吸纳12名劳动人员，每户预计增收2000元。</t>
  </si>
  <si>
    <t>江头村食用菌基地附属设施建设工程</t>
  </si>
  <si>
    <t>江头村</t>
  </si>
  <si>
    <t>地面硬化900平方米，排水沟200米、变压器安装等</t>
  </si>
  <si>
    <t>1、增加村集体收入，每年受益村村集体收入4800元，预计0.2万元收益可用于4户脱贫户和监测对象公益性岗位、发展产业等；2、带动生产，盘活食用菌产业，降低生产成本；3、增加就业，预计增加5个工作岗位，其中1户脱贫户，日均工资100元，总工资收入2万元。</t>
  </si>
  <si>
    <t>江头夜</t>
  </si>
  <si>
    <t>大安村优质稻产业基础设施建</t>
  </si>
  <si>
    <t>大安村</t>
  </si>
  <si>
    <t>道路硬化500米*3米、水渠硬化300米30*30、150米40*60</t>
  </si>
  <si>
    <t>带动水稻产业发展100亩</t>
  </si>
  <si>
    <t>龙田、严湖、油茶低改基地建设</t>
  </si>
  <si>
    <t>龙田村</t>
  </si>
  <si>
    <t>龙田、严湖、油茶基地低改</t>
  </si>
  <si>
    <t>1、带动油茶产业400亩，户均实现增收1000元/年；2、项目实施后可实现降低生产成本和运输成本；</t>
  </si>
  <si>
    <t>绿源丰脐橙基地水肥一体化建</t>
  </si>
  <si>
    <t>深水井1口、2个100立方米水池等设施</t>
  </si>
  <si>
    <t>（一）收益分红：基地建成后每年可参与分红1万元左右，预计收益的0.6万元可用于5户脱贫户或检测公益性岗位、贫困户奖补等；
（二）就业务工：每年可吸纳当地群众务工15人，其中脱贫户4户4人，日均工资80元，总工资8000元；</t>
  </si>
  <si>
    <t>高洞村茶叶加工基地后续建设</t>
  </si>
  <si>
    <t>高洞村</t>
  </si>
  <si>
    <t>混凝土地面约约90立方米、浆砌块料约约20立方米、型材屋面约110平方米、变压器1台等</t>
  </si>
  <si>
    <t>（一）改善人居环境、村内基础设施条件，巩固脱贫村脱贫成效。
（二）农户适当投工投劳改善生产条件和农村人居环境，实现增收致富。
（三）农户参与适当务工，优先考虑脱贫户和监测帮扶对象来务工，获得收入。</t>
  </si>
  <si>
    <t>新圩茶果基地设施续建</t>
  </si>
  <si>
    <t>新圩村</t>
  </si>
  <si>
    <t>新建道路排水沟约1100米，铺设碎石路面约3500平方，沉砂池6处等</t>
  </si>
  <si>
    <t>（一）改善人居环境约1亩，有效提升村容村貌3亩。
（二）农户适当投工投劳改善生产条件和提升农村人居环境，年实现实现增收约2000元。</t>
  </si>
  <si>
    <t xml:space="preserve">寺下镇毛芳舒 </t>
  </si>
  <si>
    <t>龙潭村</t>
  </si>
  <si>
    <t>坛前村果业基地附属设施建设</t>
  </si>
  <si>
    <t>坛前村</t>
  </si>
  <si>
    <t>灌溉水管网建设约1000米，道路建设550m*3.5m等设施建设</t>
  </si>
  <si>
    <t>通过务工，分红等形式带动周边6户农户增收，务工农户年收入增收约1500元，约带动务工年收入约9000元。</t>
  </si>
  <si>
    <t>下佐村西坑洋泥塘水陂水渠建设项目</t>
  </si>
  <si>
    <t>下佐村</t>
  </si>
  <si>
    <t>新建水陂3座，其它附属设施建设</t>
  </si>
  <si>
    <t>座</t>
  </si>
  <si>
    <t>1.带动务工就业15人左右，其中脱贫户3户3人，工资每天80元左右总年收入工资4800元左右;
2.增加村集体扶贫资产，增加村集体经济收入每年约1万元，产生村集体收入约0.6万元用于3户脱贫户和监测帮扶对象发展产业、公益性岗位等，户均增收600元。</t>
  </si>
  <si>
    <t>广田无土栽培生态大棚</t>
  </si>
  <si>
    <t>广田村</t>
  </si>
  <si>
    <t>2000平米玻璃温室大棚及附属设施等</t>
  </si>
  <si>
    <t>配合现有基地农业体验项目，作为中小学生研学、农业生产劳动体验项目，带动周边村民就业10户，户均增收1500元，为村集体经济带来收入.</t>
  </si>
  <si>
    <t>丰岗村脐橙基地建设工程</t>
  </si>
  <si>
    <t>丰岗村</t>
  </si>
  <si>
    <t>40亩基地建设及水沟等配套设施</t>
  </si>
  <si>
    <t>1.流转土地7户，其中脱贫户1户，40亩左右发放土地流转费48000元，脱贫户增收3000元.            
 2.带动就业就业人员3人，其中脱贫户1人，工作每天120元。        
3.带动产业发展40亩.</t>
  </si>
  <si>
    <t>感坑村葡萄产业基地配套设施</t>
  </si>
  <si>
    <t>感坑村</t>
  </si>
  <si>
    <t>机耕道建设800平方米，40*40排水沟100米，3个大棚换膜等及其他配套设施建设。</t>
  </si>
  <si>
    <t>1.流转土地4户，5亩左右发放土地流转费5000元，                
2.带动就业就业人员2人，工作每天120元。                       
3.带动产业发展5亩.</t>
  </si>
  <si>
    <t>洋田村金洋田产业基地配套设施</t>
  </si>
  <si>
    <t>洋田村</t>
  </si>
  <si>
    <t>产业基地内道路新建2000平方米、排污管道铺设、水沟新建及其他配套项目</t>
  </si>
  <si>
    <t>一、群众参与项目建设投工投劳，预计吸纳5名劳动人员，其中脱贫户2名，每户预计增收3000元。二、收益分红：预计提高村集体收入20000元，收益的70%可用于公益性岗位、贫困户奖补等。</t>
  </si>
  <si>
    <t>洋田村金葡萄等产业基地配套设施项目</t>
  </si>
  <si>
    <t>产业大棚维修新建改造10亩及其他配套设施建设等</t>
  </si>
  <si>
    <t>（一）群众参与项目建设投工投劳，预计吸纳5名劳动人员，每户预计增收5000元。项目建成后带动周边农户在基地务工。
（二）村集体以基础设施入股，参与效益分红，预计增加村集体经济收入每年约2万元，产生村集
体收入用于脱贫户和监测帮扶对象发展产业、公益性岗位
等，户均增收1000元。。</t>
  </si>
  <si>
    <t>上坪泰美脐橙基地配套设施项目</t>
  </si>
  <si>
    <t>上坪村</t>
  </si>
  <si>
    <t>新建沿果带30*30水渠400米，果带作业便道1200平米，基地变压器建设等</t>
  </si>
  <si>
    <t>产业园</t>
  </si>
  <si>
    <t>（一）改善村内产业基地基础设施条件，巩固脱贫村脱贫成效。
（二）农户适当投工投劳改善生产条件，实现增收致富。</t>
  </si>
  <si>
    <t>梅水乡茶园配套基础设施建设</t>
  </si>
  <si>
    <t>水池新建3座，深水井3口，管道铺设2.5千米、基地配套设施升级改造等</t>
  </si>
  <si>
    <t>1.带动农户务工6人，每月收入2100元；
2.带动农户发展茶叶种植产业，实现农户增产增收</t>
  </si>
  <si>
    <t>油峰茶场水利等基础设施建设</t>
  </si>
  <si>
    <t>清溪村</t>
  </si>
  <si>
    <t>修建水渠0.8千米等基础设施建设</t>
  </si>
  <si>
    <t>1.带动农户务工3人，每月收入2100元；
2.带动农户发展茶叶种植产业，实现农户增产增收</t>
  </si>
  <si>
    <t>河唇村竹头围片区水利设施建设</t>
  </si>
  <si>
    <t>河唇村</t>
  </si>
  <si>
    <t>维修水库1座，建生态小河堤100米等水利设施建设</t>
  </si>
  <si>
    <t>梅岭村猫垇子果园设施建设</t>
  </si>
  <si>
    <t>道路100米、生产大棚1个等设施</t>
  </si>
  <si>
    <t>新田采摘园产业基地基础设施建设</t>
  </si>
  <si>
    <t>土地平整2000平方米，配套水渠等基础设施建设</t>
  </si>
  <si>
    <t>水岩乡横岭脐橙基地灌溉系统及附属设施建设</t>
  </si>
  <si>
    <t>灌溉水池两座，抽水系统及出水管道设施等（8*8）</t>
  </si>
  <si>
    <t>1.带动10人务工就业其中贫困户1户，每天工资80元左右，总年收入工资21000元左右，后期带动运维年收入约0.6万元；
2.带动灌溉农田100亩左右。</t>
  </si>
  <si>
    <t>营前镇蕉里村过江龙种植基地基础设施建设</t>
  </si>
  <si>
    <t>蕉里村</t>
  </si>
  <si>
    <t>生态鱼养殖约10亩，采摘基地，河堤建设，管理用房完善及附属设施建设</t>
  </si>
  <si>
    <t>（一）发展村集体产业，引领村级产业发展，每年可为村集体增收1万元以上。产生村集体收入约0.6万元用于2户脱贫户和监测帮扶对象发展产业、公益性岗位等，户均增收1000元。
（二）项目建成后，可吸纳约2人就业，其中脱贫户1人。人均月工资2200元以上。
（三）项目建设过程中可带动约3人就业，其中脱贫户1人。人均获得工资收入3000元以上。</t>
  </si>
  <si>
    <t>东山镇中稍村大棚蔬菜道路及附属设施建设</t>
  </si>
  <si>
    <t>中稍村</t>
  </si>
  <si>
    <t>道路建设约200米等设施建设</t>
  </si>
  <si>
    <t>（一）改善村内产业基地基础设施条件，巩固脱贫村脱贫成效。
（二）吸纳20户农户投工投劳改善生产条件，户均增收2000元。
（三）带动16户农户发展相关产业，户均增收1000元</t>
  </si>
  <si>
    <t>黄埠龙头村茶叶基地附属设施建设</t>
  </si>
  <si>
    <t>龙头村</t>
  </si>
  <si>
    <t>灌溉水池2个、水渠500米、生产道路等基础设施</t>
  </si>
  <si>
    <t>1.改善村内产业基地基础设施条件，保障灌溉用水。
2.农户适当投工投劳改善生产条件，实现增收提高2000元。</t>
  </si>
  <si>
    <t>油石乡清溪脐橙基地灌溉系统及道路等附属设施</t>
  </si>
  <si>
    <t>新开生产道路2千米及灌溉等附属设施</t>
  </si>
  <si>
    <t>坑中村农村水利设施建设工程</t>
  </si>
  <si>
    <t>坑中村</t>
  </si>
  <si>
    <t>40*40水渠1300米、水陂等其他水利设施</t>
  </si>
  <si>
    <t>1.改善村内产业基地基础设施条件，保障60亩农田引水灌溉。
2.改善生产条件，实现每亩增收必往年提高。</t>
  </si>
  <si>
    <t>97%以上</t>
  </si>
  <si>
    <t>花园村茶叶基地排水沟建设</t>
  </si>
  <si>
    <t>新建40cm×40cm,三面不见土水渠1.2千米</t>
  </si>
  <si>
    <t>狮子村庙背、鹅形水利设施修缮项目</t>
  </si>
  <si>
    <t>2023年09月-2023年11月</t>
  </si>
  <si>
    <t>狮子村</t>
  </si>
  <si>
    <t>水渠修复500米，水陂修缮1座</t>
  </si>
  <si>
    <t>米</t>
  </si>
  <si>
    <t>（一）带动生产：带动水稻生产100亩
（二）完善基础设施，助力乡村振兴</t>
  </si>
  <si>
    <t>大石门村高圳排新建水渠</t>
  </si>
  <si>
    <t>新建维修大石门村曾屋上门楼组水渠约800（规格40*40）米</t>
  </si>
  <si>
    <t>富湾村精品果蔬园提升改造工程</t>
  </si>
  <si>
    <t>周围围栏建设2000米，打井水源点2个、电动卷膜器168个、85亩喷淋、大棚提升等设施</t>
  </si>
  <si>
    <t>（一）承包给经营主体，预计每年增加村集体收入增加5万元，预计收益的60%可用于公益性岗位等。
（二）可吸纳30户脱贫人口就业，每户每年预计增收5000元。</t>
  </si>
  <si>
    <t>水产养殖4.0项目鱼加工厂、养殖基地基础设施建设</t>
  </si>
  <si>
    <t>2023.1-2023.12</t>
  </si>
  <si>
    <t>省定重
点村</t>
  </si>
  <si>
    <t>厂房基础土方回填，基础夯实约12000平方米、通水通电等配套设施</t>
  </si>
  <si>
    <t>1、群众参与项目建设投工投劳，预计吸纳8名劳动人员，每户增收超过两千元；2、项目建成后，可带动当地5人就业，年增收3000元以上；3、每年可为村集体增收6万元以上。</t>
  </si>
  <si>
    <t>96%以上</t>
  </si>
  <si>
    <t>水产养殖4.0项目自然塘提升</t>
  </si>
  <si>
    <t>自然塘排水设施建设4处，塘堤平整长约1600米等设施建设</t>
  </si>
  <si>
    <t>1、群众参与项目建设投工投劳，预计吸纳5名劳动人员，每户增收超过两千元；2、项目建成后，可带动当地4人就业，年增收3000元以上；3、每年可为村集体增收2.1万元以上。</t>
  </si>
  <si>
    <t>笔架山水肥一体化泵房建设</t>
  </si>
  <si>
    <t>2023年1月-2023年12月</t>
  </si>
  <si>
    <t>油石村</t>
  </si>
  <si>
    <t>给山上10个水池配套建设水肥一体数字化控制泵房，含配套设施，10套共500㎡</t>
  </si>
  <si>
    <t>㎡</t>
  </si>
  <si>
    <t>笔架山基地内农田整治建设</t>
  </si>
  <si>
    <t>基地内农田整治建设（农田平整、新建机耕道和水沟)，共228亩。</t>
  </si>
  <si>
    <t>新田采摘园基础设施建设</t>
  </si>
  <si>
    <t>新田村坝子果蔬采摘园大棚修建机耕道250米及水渠等附属设施。</t>
  </si>
  <si>
    <t>沿河村一米菜园建设</t>
  </si>
  <si>
    <t>上犹
县</t>
  </si>
  <si>
    <t>一米菜园建设2亩等设施建设</t>
  </si>
  <si>
    <t>（一）吸纳2户贫困就业，每户每年预计增收2000元。
（二）投产后发展村集体经济，预计每年增加村集体收入增加6500元，预计收益的70%可用于公益性岗位、贫困户奖补等。
（三）群众参与项目建设投工投劳，预计吸纳5名劳动人员，每户预计增收3000元。</t>
  </si>
  <si>
    <t>大石门村脐橙基地及瓜果采摘基地道路建设</t>
  </si>
  <si>
    <t>2023年08月-2023年12月</t>
  </si>
  <si>
    <t>水泥混凝土220立方米、基地道路铺设砂石约600平方米等</t>
  </si>
  <si>
    <t>巩固脱贫攻坚成果</t>
  </si>
  <si>
    <t>（一）吸纳20户贫困就业，每户每年预计增收3000元。
（二）投产后发展村集体经济，预计每年增加村集体收入增加5万元，预计收益的80%可用于公益性岗位、贫困户奖补等。
（三）群众参与项目建设投工投劳，预计吸纳25名劳动人员，每户预计增收5000元。</t>
  </si>
  <si>
    <t>黄竹头民宿周边附属设施建设</t>
  </si>
  <si>
    <t>改造</t>
  </si>
  <si>
    <t>2023.8-2024.5</t>
  </si>
  <si>
    <t>五指峰</t>
  </si>
  <si>
    <t>黄竹头村村</t>
  </si>
  <si>
    <t>道路维修改造70米，土地平整块料铺设约200平方米、周边茶园道路建设200米及其他附属设施建设。</t>
  </si>
  <si>
    <t>1、民宿产业发展，带动周边群众务工就业，预计带动8户36人，年均增收0.6万元；2、项目建设带动就业务工6户23人，户均年增收5000元；3、村集体经济收益1.4万元，预计70%收益以分红、公益性事业建设等方式用于脱贫人口</t>
  </si>
  <si>
    <t>石崇村石圾垇脐橙基地水肥一体化项目</t>
  </si>
  <si>
    <t>首部枢纽反冲洗过滤系统2套、智能控制施肥系统一套、90PE管1500米、63PE管3000米、32PE管3000米、地插微喷，排水沟1500米等</t>
  </si>
  <si>
    <t>（一）收益分红：项目建成后，经营主体每年分红村集体2万元，预计1.2万元收益可用于10户脱贫户和监测对象公益性岗位、发展产业等；
（二）就业务工：预计创造15个就业岗位，其中脱贫3户3人，工资预计每日80元；
（三）带动生产：社溪镇是上犹县脐橙种植面积最多的乡镇，项目建成后可带动脐橙产业200亩</t>
  </si>
  <si>
    <t>石崇村小龙虾基地改造提升</t>
  </si>
  <si>
    <t>基地围绕600米、路道800米等配套设施建设</t>
  </si>
  <si>
    <t>（一）收益分红：项目建成后，经营主体每年分红村集体1万元，预计0.6万元收益可用于6户脱贫户和监测对象公益性岗位、发展产业等；
（二）就业务工：预计创造6个就业岗位，其中脱贫2户2人，工资预计每日80元；
（三）带动生产：带动小龙虾产业60亩</t>
  </si>
  <si>
    <t>新田村石圾垇脐橙基地水肥一体化项目</t>
  </si>
  <si>
    <t>2023年08月-2023年11月</t>
  </si>
  <si>
    <t>水池100立方米，滴管10000米等配套设施</t>
  </si>
  <si>
    <t>1.带动周边农户10人务工就业，每天工资120元左右，总年收入工资10000元左右               2.预计可增加村集体经济收入0.5万元</t>
  </si>
  <si>
    <t>安和乡富湾村产业园区道路基础设施建设项目</t>
  </si>
  <si>
    <t>2023.8-2023.11</t>
  </si>
  <si>
    <t>建设道路1500M,排水设施390M</t>
  </si>
  <si>
    <t>1.受益人数约45人，增加就业岗位25个，预计可增加村集体经济收入2万元</t>
  </si>
  <si>
    <t>乌溪村大芫脐橙基地水肥设施建设</t>
  </si>
  <si>
    <t>乌溪村</t>
  </si>
  <si>
    <t>管道铺设6000米水池150立方米2个等设施</t>
  </si>
  <si>
    <t>（一）收益分红：项目建成后，经营主体每年分红村集体1万元，预计0.6万元收益可用于4户脱贫户和监测对象公益性岗位、发展产业等；
（二）就业务工：预计创造6个就业岗位，其中脱贫2户2人，工资预计每日80元；</t>
  </si>
  <si>
    <t>水陂村茶叶基地配套设施建设</t>
  </si>
  <si>
    <t>水陂村</t>
  </si>
  <si>
    <t>管道铺设1000米及水池等配套设施建设</t>
  </si>
  <si>
    <t>一、通过茶叶产业种植预计为5个农户(贫困户)创造就业岗位，平均人均年增加600元收入，为农户(贫困户)创业增收提供便利条件。
二、农户(贫困户)适当投工投劳项目建设，增加家庭收入，预计10个农户参加项目建设，人均增加收入500元。</t>
  </si>
  <si>
    <t>红星村脐橙基地提升工程项目</t>
  </si>
  <si>
    <t>新建7X4.5X2.2米约70立方蓄水池一座，排水沟600余米，以及其它基础设施建设。</t>
  </si>
  <si>
    <t>1</t>
  </si>
  <si>
    <t>（一）改善村内基础设施条件，发展农业产业，预计人均达到500元收入，带动村民增收，巩固脱贫成效。
（二）农户适当投工投劳改善生产生活条件，实现增收致富。
（三）预计带动3人参与务工，人均可达到1000元收入。。</t>
  </si>
  <si>
    <t>满意度大于95%</t>
  </si>
  <si>
    <t>龙门村廖屋排道路硬化</t>
  </si>
  <si>
    <t>道路建设700米*3.5米等设施建设</t>
  </si>
  <si>
    <t>乡村建设项目</t>
  </si>
  <si>
    <t>农村基础设施</t>
  </si>
  <si>
    <t>农村道路建设（通村、通户路）</t>
  </si>
  <si>
    <t>交通运输局</t>
  </si>
  <si>
    <t>合河通组路建设工程</t>
  </si>
  <si>
    <t>合河村</t>
  </si>
  <si>
    <t>路基填方380立方米、3米宽路面硬化约400平方米及路面维修</t>
  </si>
  <si>
    <t>长龙片区通组路拓宽工程</t>
  </si>
  <si>
    <t>道路拓宽1.5米硬化2500平方米、道路两侧堡坎建设</t>
  </si>
  <si>
    <t>社溪镇社溪村古乾一组通组道路硬化</t>
  </si>
  <si>
    <t>道路硬化600平方米、水渠硬化100米等</t>
  </si>
  <si>
    <t>下湾村沿河配套设施完善</t>
  </si>
  <si>
    <t>沿河配套设施完善约700米、河堤建设及附属设施完善</t>
  </si>
  <si>
    <t>蓝屋道路及堡坎完善</t>
  </si>
  <si>
    <t>梅里村</t>
  </si>
  <si>
    <t>路面硬化约450平方米及堡坎100立方米等</t>
  </si>
  <si>
    <t>通焦坑道路维修改造</t>
  </si>
  <si>
    <t>双宵村</t>
  </si>
  <si>
    <t>桥梁拓宽2米、道路维修改造40米*3.5米等</t>
  </si>
  <si>
    <t>蓝田村农旅项目基础设施建设</t>
  </si>
  <si>
    <t>农旅项目土地平整40亩、灌溉设施3000米、人行道、堡坎等附属配套设施</t>
  </si>
  <si>
    <t>社溪镇大安至老山垇道路扩宽项目</t>
  </si>
  <si>
    <t>道路扩宽1米，长2000米</t>
  </si>
  <si>
    <t>社溪镇塘坑村高岭组基础设施建设项目</t>
  </si>
  <si>
    <t>塘坑村</t>
  </si>
  <si>
    <t>开挖土方660㎥、挡土142㎥、涵管12米、路面硬化1400㎡、水渠硬化750m、照明路灯30盏</t>
  </si>
  <si>
    <t>大石门村门前组道路建设</t>
  </si>
  <si>
    <t>路床（槽）整形约1000平方米、水泥混凝土约1000平方米、混凝土挡约170立方米等</t>
  </si>
  <si>
    <t>杨梅至高岭道路建设</t>
  </si>
  <si>
    <t>小石门村</t>
  </si>
  <si>
    <t>挖一般土方约1900立方米、挖一般石方约480立方米、路床（槽）整形约4800平方米、水泥混凝土约4800平方米等</t>
  </si>
  <si>
    <t>富足村水毁基础设施维修</t>
  </si>
  <si>
    <t>维修</t>
  </si>
  <si>
    <t>富足村</t>
  </si>
  <si>
    <t>水毁基础设施维修10处，含道路维修约1.2公里，河堤、水陂约400立方米，桥梁、涵洞等</t>
  </si>
  <si>
    <t>社溪镇龙口村石头嘴益合农场道路平整</t>
  </si>
  <si>
    <t>道路平整300*3米等附属设施建设</t>
  </si>
  <si>
    <t>下佐村水口桥梁建设项目</t>
  </si>
  <si>
    <t>桥梁建设水口桥1长约26米、宽2.5米其它附属设施建设等</t>
  </si>
  <si>
    <t>长岭村大河坝及潭脑道路硬化项目</t>
  </si>
  <si>
    <t>硬化道路2000平方米及附属设施建设</t>
  </si>
  <si>
    <t>小丰、廖屋组道路硬化</t>
  </si>
  <si>
    <t>南塘村</t>
  </si>
  <si>
    <t>道路硬化1000*3m，水沟30*30*200m等设施</t>
  </si>
  <si>
    <t>乡村治理建设</t>
  </si>
  <si>
    <t>中稍至水福公路拓宽等附属设施</t>
  </si>
  <si>
    <t>拓宽砌堡坎300m长*1.3m高*0.7m宽，填方300m³等</t>
  </si>
  <si>
    <t>茶亭村道路及堡坎等设施建设</t>
  </si>
  <si>
    <t>茶亭村</t>
  </si>
  <si>
    <t>道路硬化长470米，宽2.5米，堡坎等附属设施</t>
  </si>
  <si>
    <t>胡屋至葡萄园道路建设</t>
  </si>
  <si>
    <t>路面扩宽及维修1000*1.5米，硬化550*5米等</t>
  </si>
  <si>
    <t>黄沙村大埠片通组路延伸</t>
  </si>
  <si>
    <t>黄沙村</t>
  </si>
  <si>
    <t>田面、排上、塘下等通组路延伸，长458米，宽3.5米</t>
  </si>
  <si>
    <t>上丰村主干道路拓宽工程</t>
  </si>
  <si>
    <t>上丰村</t>
  </si>
  <si>
    <t>拓宽约3000平方米道路路基平整及开挖</t>
  </si>
  <si>
    <t>丰岗村至南康区红心村道路硬化工程</t>
  </si>
  <si>
    <t>道路硬化1800㎡</t>
  </si>
  <si>
    <t>河唇村通组道路改造</t>
  </si>
  <si>
    <t>新建、维修通组路0.5千米*3.5米、0.3千米*6米</t>
  </si>
  <si>
    <t>水岩乡牛角片道路拓宽</t>
  </si>
  <si>
    <t>道路拓宽1.4公里及附属设施建设等</t>
  </si>
  <si>
    <t>营前镇环城路至育秧工厂道路</t>
  </si>
  <si>
    <t>蛛岭村</t>
  </si>
  <si>
    <t>新开道路约190米，宽8米，堡坎护坡约120立方米，回填路基等</t>
  </si>
  <si>
    <t>坑中村团结组道路拓宽及硬化工程</t>
  </si>
  <si>
    <t>长约940米道路拓宽及硬化</t>
  </si>
  <si>
    <t>水村罗屋组通组路硬化</t>
  </si>
  <si>
    <t>硬化道路0.25千米长，3.5米宽</t>
  </si>
  <si>
    <t>黄塘村水毁道路修复项目</t>
  </si>
  <si>
    <t>黄塘村</t>
  </si>
  <si>
    <t>挡土100立方米，道路硬化200平方米</t>
  </si>
  <si>
    <t>（一）降低运输成本
（二）完善基础设施，提高出行安全，提升群众满意度</t>
  </si>
  <si>
    <t>茶亭村上排组犹梅河桥重建</t>
  </si>
  <si>
    <t>重建桥体31*4m</t>
  </si>
  <si>
    <t>黄沙坑村民宿漂流道路改造提升项目</t>
  </si>
  <si>
    <t>循环道路建设2000平方米及民宿周边环境整治</t>
  </si>
  <si>
    <t>改善人居环境、村内基础设施条件，补短板提高乡村居住条件，项目建设带动就业务工8户32人，户均年增收0.4万元；</t>
  </si>
  <si>
    <t>大石门村门前组道路续建项目</t>
  </si>
  <si>
    <t>路床（槽）整形400平方米、水泥混凝土400平方米、混凝土堡坎100立方米等</t>
  </si>
  <si>
    <t>改善人居环境、村内基础设施条件，补短板提高乡村居住条件</t>
  </si>
  <si>
    <t>新华水毁人行桥及其他基础设施维修</t>
  </si>
  <si>
    <t>新华村</t>
  </si>
  <si>
    <t>桥墩损毁维修1处约80m³，路边道路整治及步道修复130约平方等</t>
  </si>
  <si>
    <t>江头村循环道路扩宽建设</t>
  </si>
  <si>
    <t>2023.8-2023.12</t>
  </si>
  <si>
    <t>县定重
点村</t>
  </si>
  <si>
    <t>浆砌挡土墙650立方米，道路硬化6280平方米</t>
  </si>
  <si>
    <t>1、其他：完善村庄路网建设，提高道路服务水平，对项目地发展多种经济，搞活流通，服务乡村旅游创造了更好的条件。
2、带动务工：项目建设可吸纳务工群众15名左右，每人约增收5000-8000元</t>
  </si>
  <si>
    <t>下佐村损毁道路设施及汇车道建设项目</t>
  </si>
  <si>
    <t>2023年9月-2023年12月</t>
  </si>
  <si>
    <t>损毁道路设施及汇车道约1200平方米、挡土墙建设，其它附属设施建设</t>
  </si>
  <si>
    <t>小石门村至爱联村道路拓宽工程</t>
  </si>
  <si>
    <t>小石门村至爱联村道路拓宽0.4千米、道路硬化、水沟等</t>
  </si>
  <si>
    <t>兰湖组道路建设</t>
  </si>
  <si>
    <t>硬化兰湖组道路1600平方米等</t>
  </si>
  <si>
    <t>古田村道路维修及附属设施建设项目</t>
  </si>
  <si>
    <t>维修道路2600平方米等附属设施</t>
  </si>
  <si>
    <t>（一）维修道路2600平方米（二）农户适当投工投劳改善生产条件和发展产业，实现增收致富。（三）农户参与适当务工，获得收入。（四）服务对象满意率98%以上</t>
  </si>
  <si>
    <t>长坑村桥梁建设</t>
  </si>
  <si>
    <t>长坑村</t>
  </si>
  <si>
    <t>建设便桥3座（1：桥宽3.5米，长7米，高3米；2：桥宽1.5米，高1.2米，长4米；3：桥宽1.5米，高1.2米，长3.5米），以及环境整治等基础设施建设</t>
  </si>
  <si>
    <t>月仔村生态果园提升项目</t>
  </si>
  <si>
    <t>新建园区道路0.75公里3.5米宽道路等基础设施</t>
  </si>
  <si>
    <t>产业路、资源路、旅游路建设</t>
  </si>
  <si>
    <t>农业农村局，交通运输局</t>
  </si>
  <si>
    <t>兰溪瀑布群步道建设</t>
  </si>
  <si>
    <t>新建步道宽1.2米，长1.2公里等设施建设</t>
  </si>
  <si>
    <t>（一）改善村内旅游产业产业，吸引游客，村集体便利店及民宿增收1万元，带动10户村民增收500元，巩固脱贫成效。
（二）农户适当投工投劳改善生产生活条件，实现增收致富。
（三）农户参与适当务工，获得收入。</t>
  </si>
  <si>
    <t>农业农村局，交通运输局、统战部</t>
  </si>
  <si>
    <t>古田村农田机耕道</t>
  </si>
  <si>
    <t>新开农田机耕道1000米及附属设施等</t>
  </si>
  <si>
    <t>齐云山民宿改造提升</t>
  </si>
  <si>
    <t>鹅形村</t>
  </si>
  <si>
    <t>茶园及民宿连接道路120米等民宿附属工程建设</t>
  </si>
  <si>
    <t>1、民宿产业发展，带动周边群众务工就业，预计带动6户33人，年均增收0.5万元；2、项目建设带动就业务工8户35人，户均年增收5000元；3、村集体经济收益1万元，预计70%收益以分红、公益性事业建设等方式用于脱贫人口</t>
  </si>
  <si>
    <t>坑尾组新开油茶基地道路</t>
  </si>
  <si>
    <t>新开油茶道路3.5米宽600米等</t>
  </si>
  <si>
    <t>（一）群众参与项目建设投工投劳，预计吸纳6名劳动人员，每户预计增收3000元。
（二）支持群众发展油茶产业，脱贫户预计增收500元。</t>
  </si>
  <si>
    <t>大安村丰源脐橙基地道路硬化</t>
  </si>
  <si>
    <t>道路硬化650米、排水及挡土等附属设施</t>
  </si>
  <si>
    <t>（一）收益分红：基地建成后每年可参与分红2万元左右，实现村集体经济收入多元化。预计收益的50%-60%可用于公益性岗位、脱贫户奖补等；
（二）就业务工：每年可吸纳当地群众务工15-20人，人均收入4000元；</t>
  </si>
  <si>
    <t>社陈村大埠组孜子产业道路建设</t>
  </si>
  <si>
    <t>道路硬化1000米*3.5米</t>
  </si>
  <si>
    <t>江头村黄桃基地道路建设</t>
  </si>
  <si>
    <t>道路建设约1100米，宽4.5米</t>
  </si>
  <si>
    <t>水稻制种产业道路建设</t>
  </si>
  <si>
    <t>维修新建水泥道路约1.5公里，宽3.5米,厚18公分，及其他附属设施等</t>
  </si>
  <si>
    <t>泥坑茶叶基地产业路硬化及茶场扩建</t>
  </si>
  <si>
    <t>道路硬化约0.8公里，宽约2.6米，扩建茶场约10亩</t>
  </si>
  <si>
    <t>1.项目建设完成后，预计吸纳10名劳动人员，每人预计增收3000元。2.以基础设施入股，预计每年为村集体经济增收3万元左右，收益的60%可用来发放公益性岗位工资、分红等。</t>
  </si>
  <si>
    <t>下佐村大水坑为民米业生态稻基地道路硬化及附属设施</t>
  </si>
  <si>
    <t>产业基地道路建设约1000平方米，其它附属设施建设</t>
  </si>
  <si>
    <t>长岭村肉羊养殖基地产业道路硬化项目</t>
  </si>
  <si>
    <t>产业道路约2000平方米等附属设施建设</t>
  </si>
  <si>
    <t>合溪村小坑脐橙基地附属设施配套项目</t>
  </si>
  <si>
    <t>合溪村</t>
  </si>
  <si>
    <t>蓄水池1个，工具房1栋、灌溉设备一套，主管道360米等及其他配套设施建设</t>
  </si>
  <si>
    <t>水径村上岗组果园产业路项目</t>
  </si>
  <si>
    <t>道路硬化1300平方米等</t>
  </si>
  <si>
    <t>清溪村油峰茶场基地道路硬化</t>
  </si>
  <si>
    <t>硬化产业路2500平方米</t>
  </si>
  <si>
    <t>花园村沃柑基地内道路续建</t>
  </si>
  <si>
    <t>硬化基地内道路0.9千米*3.5米</t>
  </si>
  <si>
    <t>1、进一步增强本村村集体经济产业，增加村集体收入3.6万元；2、投工投劳，增加贫困人口收入；3、促进产业发展</t>
  </si>
  <si>
    <t>河唇村下村脐橙基地产业路硬化</t>
  </si>
  <si>
    <t>新修产业路道路硬化0.6千米*3.5</t>
  </si>
  <si>
    <t>水村沙子片产业基地基础设施建设</t>
  </si>
  <si>
    <t>脐橙基地基础设施建设，修建道路1.5千米</t>
  </si>
  <si>
    <t>营前镇石溪村牛岗肚茶叶基地道路水沟建设</t>
  </si>
  <si>
    <t>道路建设约200米，水沟建设约1000米</t>
  </si>
  <si>
    <t>水岩乡横岭脐橙基地二期道路建设</t>
  </si>
  <si>
    <t>道路新建路基5公里</t>
  </si>
  <si>
    <t>社溪镇江头村松山背二口塘果园道路建设</t>
  </si>
  <si>
    <t>果园道路硬化2100平方米</t>
  </si>
  <si>
    <t>梅岭茶叶基地道路续建工程</t>
  </si>
  <si>
    <t>18公分道路硬化5000平方米等</t>
  </si>
  <si>
    <t>(一）吸纳8户农户就业，每户每年预计增收3000元。
（二）利用基础设施入股，预计每年增加村集体收入增加2万元，预计收益的60%可用于公益性岗位等。
（三）群众参与项目建设投工投劳，预计吸纳10名劳动人员，每户预计增收2000元。</t>
  </si>
  <si>
    <t>花园村茶叶基地道路建设</t>
  </si>
  <si>
    <t>新建基地内道路0.6千米，宽5米</t>
  </si>
  <si>
    <t>1、进一步增强本村村集体经济产业，增加村集体收入9万元；2、投工投劳，增加贫困人口收入；3、促进产业发展</t>
  </si>
  <si>
    <t>高基坪村水屋头生态养殖基地道路路基及硬化建设项目</t>
  </si>
  <si>
    <t>产业道路硬化长约4500平方米，路基建设长约3000米，平均宽3米等</t>
  </si>
  <si>
    <t>水产养殖4.0项目鱼加工厂、养殖基地道路建设</t>
  </si>
  <si>
    <t>沿河道路延伸长约800米、宽6米，路基回填方约1万立方米、路基平整压实、道路护坡等附属设施</t>
  </si>
  <si>
    <t>群众参与项目建设投工投劳，预计吸纳10名劳动人员，每户预计增收3000元。</t>
  </si>
  <si>
    <t>茶园改造项目</t>
  </si>
  <si>
    <t>对园区部分道路2000米进行修缮建设</t>
  </si>
  <si>
    <t>茶坑村林道维修及边沟建设项目</t>
  </si>
  <si>
    <t>拓宽2.5公里林道及维修，宽3.5米，以及边沟、护坡等配套设施。</t>
  </si>
  <si>
    <t>其他</t>
  </si>
  <si>
    <t>新桥防护堤建设</t>
  </si>
  <si>
    <t>庄前村</t>
  </si>
  <si>
    <t>防护堤800米、宽1米、高2.5米</t>
  </si>
  <si>
    <t>水利局</t>
  </si>
  <si>
    <t>向前村二卡水组水毁修复</t>
  </si>
  <si>
    <t>堡坎70立方米，吸水砖700平方米等设施建设</t>
  </si>
  <si>
    <t>庄坑通村公路堡坎</t>
  </si>
  <si>
    <t>庄坑村</t>
  </si>
  <si>
    <t>浆砌块料220立方米等设施建设</t>
  </si>
  <si>
    <t>信地蓝屋片基础设施建设</t>
  </si>
  <si>
    <t>堡坎100立方米、2米*3.5米桥梁一座、路面硬化204平方米，铺设道路868平方米，垃圾桶8个，场地平整3385平方米等</t>
  </si>
  <si>
    <t>交通运输局、统战部</t>
  </si>
  <si>
    <t>茶坑村塅心桥梁维修项目</t>
  </si>
  <si>
    <t>长7米，宽5米桥梁一座</t>
  </si>
  <si>
    <t>铁石村狮形片基础照明项目</t>
  </si>
  <si>
    <t>公共基础照明30盏</t>
  </si>
  <si>
    <t>盏</t>
  </si>
  <si>
    <t>横岭村中心片照明工程</t>
  </si>
  <si>
    <t>安装路灯约60盏</t>
  </si>
  <si>
    <t>打鹿仚罗西坑道路硬化</t>
  </si>
  <si>
    <t>鄱塘村</t>
  </si>
  <si>
    <t>硬化15公分入户路约1600平方米等</t>
  </si>
  <si>
    <t>蔬菜基地设施完善</t>
  </si>
  <si>
    <t>新建河堤200立方米等</t>
  </si>
  <si>
    <t>东山镇中稍村枫树组整治建设</t>
  </si>
  <si>
    <t>道路硬化200平方米、挡土70m³，环境整治等</t>
  </si>
  <si>
    <t>陶朱村桥梁建设项目</t>
  </si>
  <si>
    <t>建设桥梁2座</t>
  </si>
  <si>
    <t>石崇村河堤加固项目</t>
  </si>
  <si>
    <t>400米河堤土坝加固及水渠400米</t>
  </si>
  <si>
    <t>社溪镇蓝田村洞下防洪堤建设项目</t>
  </si>
  <si>
    <t>防洪堤550立方米</t>
  </si>
  <si>
    <t>水头村蔬菜基地护坡建设</t>
  </si>
  <si>
    <t>水头村</t>
  </si>
  <si>
    <t>挖沟槽土方约164立方米、混凝土基础约165立方米、浆砌块料约390立方米、人行道块料铺设约226平方米、砖砌体约1立方米等</t>
  </si>
  <si>
    <t>水头村祠堂组道路建设</t>
  </si>
  <si>
    <t>挖沟槽土方约300立方米、浆砌块料约115立方米、混凝土沟底约12立方米、混凝土管（DN800）约4米、混凝土管（DN300）约3米等</t>
  </si>
  <si>
    <t>卢阳村河堤建设工程</t>
  </si>
  <si>
    <t>卢阳村</t>
  </si>
  <si>
    <t>浆砌片石堡坎约650立方米、现浇毛石混凝土基础约400立方米、现浇水陂基础约70立方米、现浇水陂河堤约50立方米等</t>
  </si>
  <si>
    <t>水陂村配套基础设施建设</t>
  </si>
  <si>
    <t>沟渠建设1500米，道路维修900平方米，河堤建设350米等</t>
  </si>
  <si>
    <t>双溪乡大石门村水坑组河堤建设</t>
  </si>
  <si>
    <t>机械开挖沟槽土方约430立方米、C20砼基础约380立方米、土方回填约620立方米等</t>
  </si>
  <si>
    <t>油石乡大小元村老屋、栋子组桥梁</t>
  </si>
  <si>
    <t>大小元</t>
  </si>
  <si>
    <t>新建便民桥1座，长6米，宽3.5米</t>
  </si>
  <si>
    <t>大小元村</t>
  </si>
  <si>
    <t>营前镇石溪村红星组护坡沟渠建设</t>
  </si>
  <si>
    <t>道路护坡修复约260立方米，沟渠建设约120米</t>
  </si>
  <si>
    <t>竹山村隔仔水稻基地配套基础设施建设</t>
  </si>
  <si>
    <t>新建桥梁一座，长7米，宽3.5米</t>
  </si>
  <si>
    <t>燕子岩基础设施建设</t>
  </si>
  <si>
    <t>余坪硬化1200平方米，水沟101米，场地平整850平方米，浆砌鹅卵石堡坎30立方米等</t>
  </si>
  <si>
    <t>1200</t>
  </si>
  <si>
    <t>96%</t>
  </si>
  <si>
    <t>横坑畲族村</t>
  </si>
  <si>
    <t>富湾村营里片基础设施完善</t>
  </si>
  <si>
    <t>村头堡坎374立方米，营里片自来水管网延伸；马路沿线堡坎150立方米等</t>
  </si>
  <si>
    <t>富湾村康屋污水塘整治等零星工程</t>
  </si>
  <si>
    <t>整治污水塘900平米，清理淤泥约1000立方米，生态堡坎约150立方米等</t>
  </si>
  <si>
    <t>富湾村上下村片提升改造项目</t>
  </si>
  <si>
    <t>堡坎437立方米；道路填方400立方米、自来水管网、人行道路96米等设施</t>
  </si>
  <si>
    <t>江头村大姑山至桃园挡土等基础设施</t>
  </si>
  <si>
    <t>毛石挡土1400立方米，回填方6000立方米，硬化地面2800平方米</t>
  </si>
  <si>
    <t>1、其他：完善村庄基础建设，提高服务水平，为服务乡村旅游创造了更好的条件
2、带动务工：项目建设可吸纳务工群众15名左右，每人约增收5000-8000元</t>
  </si>
  <si>
    <t>桥头综合整治项目</t>
  </si>
  <si>
    <t>新建水沟（30*30）约200米</t>
  </si>
  <si>
    <t>井头综合整治项目</t>
  </si>
  <si>
    <t>车站综合整治项目</t>
  </si>
  <si>
    <t>新建水沟（30*30）约180米</t>
  </si>
  <si>
    <t>下塅综合整治项目</t>
  </si>
  <si>
    <t>新建水沟（30*30）约300米</t>
  </si>
  <si>
    <t>下陈片基础设施提升项目</t>
  </si>
  <si>
    <t>完善排水排污设施、道路硬化约1200平方米</t>
  </si>
  <si>
    <t>陈屋综合整治项目</t>
  </si>
  <si>
    <t>新建两个7立方米净化池，水沟（30*30）约200米</t>
  </si>
  <si>
    <t>戴屋综合整治项目</t>
  </si>
  <si>
    <t>新建一个8立方米净化池，水沟（30*30）约220米等</t>
  </si>
  <si>
    <t>石街下综合整治项目</t>
  </si>
  <si>
    <t>新建一个6立方米净化池，水沟（30*30）约240米等</t>
  </si>
  <si>
    <t>水口片客家民宿基础设施改造项目</t>
  </si>
  <si>
    <t>新建两个5立方米净化池，水沟（30*30）150米等</t>
  </si>
  <si>
    <t>路唇综合整治项目</t>
  </si>
  <si>
    <t>新建水沟（30*30）350米等</t>
  </si>
  <si>
    <t>排上综合整治项目</t>
  </si>
  <si>
    <t>新建水沟（30*30）200米等</t>
  </si>
  <si>
    <t>学堂综合整治项目</t>
  </si>
  <si>
    <t>新建水沟（30*30）400米等</t>
  </si>
  <si>
    <t>山下综合整治项目</t>
  </si>
  <si>
    <t>新建水沟（30*30）450米等</t>
  </si>
  <si>
    <t>社溪镇严湖村樟邦水毁修复项目</t>
  </si>
  <si>
    <t>严湖村</t>
  </si>
  <si>
    <t>挡土设施400立方米，桥台修复混凝土96立方米等</t>
  </si>
  <si>
    <t>花园村月形宽江水利设施建设</t>
  </si>
  <si>
    <t>浆砌堡坎130m³，新建水陂及清淤</t>
  </si>
  <si>
    <t>m³</t>
  </si>
  <si>
    <t>花园村桃子组农家改造</t>
  </si>
  <si>
    <t>农家租赁及板房建设60㎡等</t>
  </si>
  <si>
    <t>1、进一步增强本村村集体经济产业，增加村集体收入0.8万元；2、投工投劳，增加贫困人口收入；3、促进产业发展</t>
  </si>
  <si>
    <t>新华村梨园附属设施建设</t>
  </si>
  <si>
    <t>新建河堤长约100米，共约800m³，及其他附属设施等</t>
  </si>
  <si>
    <t>24</t>
  </si>
  <si>
    <t>蓝田村竹口至洞下道路照明设施</t>
  </si>
  <si>
    <t>道路照明25盏</t>
  </si>
  <si>
    <t>1、完成乡村基础设施，助力乡村振兴；2、促进农户粮食成产积极性</t>
  </si>
  <si>
    <t>合溪村楼下组基础设施建设工程</t>
  </si>
  <si>
    <t>2023.7-2023.12</t>
  </si>
  <si>
    <t>黄埠</t>
  </si>
  <si>
    <t>通组路硬化700平方米，道路余坪硬化350平方米，新建水渠（40*40）200米等基础设施建设。</t>
  </si>
  <si>
    <t>群众参与项目建设投工投劳，预计吸纳5名劳动人员，每户预计增收5000元。</t>
  </si>
  <si>
    <t>村庄长效管护</t>
  </si>
  <si>
    <t>对全县131个行政村村内垃圾清运约1000吨，对2000公里道路及河道进行清扫等。</t>
  </si>
  <si>
    <t>吨</t>
  </si>
  <si>
    <t>人居环境整治</t>
  </si>
  <si>
    <t>村容村貌提升</t>
  </si>
  <si>
    <t>红星村鱼梁坑建设点</t>
  </si>
  <si>
    <t>入户路硬化300米，余坪硬化500㎡，河堤及生产便道硬化300米，以及环境整治等基础设施建设</t>
  </si>
  <si>
    <t>陡水镇茶坑村禾稿水口片建设点</t>
  </si>
  <si>
    <t>硬化余坪、道路约1000平方米，排水排污沟1000米，以及环境整治等基础设施建设</t>
  </si>
  <si>
    <t>庄前村乡村振兴示范点</t>
  </si>
  <si>
    <t>余坪硬化310平方米，步道136平方米，挖土方186立方米等</t>
  </si>
  <si>
    <t>向前村圆潭片乡村振兴示范点建设</t>
  </si>
  <si>
    <t>浆砌块料100立方米，沟道盖板440块，余坪硬化42平方米等</t>
  </si>
  <si>
    <t>向前村响塘片乡村振兴示范点建设</t>
  </si>
  <si>
    <t>余坪硬化780平方米，浆砌块石90立方米，平整场地329平方米等</t>
  </si>
  <si>
    <t>牛角垄建设点</t>
  </si>
  <si>
    <t>余坪1000平方以及环境整治等</t>
  </si>
  <si>
    <t>樟树垇建设点</t>
  </si>
  <si>
    <t>道路800平方以及环境整治等</t>
  </si>
  <si>
    <t>学堂下建设点</t>
  </si>
  <si>
    <t>硬化余坪、入户路400平方，完善公共基础设施</t>
  </si>
  <si>
    <t>水岩村古田村栋一二组</t>
  </si>
  <si>
    <t>道路改造840平方米，修筑水渠240米等附属设施建设</t>
  </si>
  <si>
    <t>坳上建设点</t>
  </si>
  <si>
    <t>硬化余坪500平方米、道路等约270平方，以及环境整治等基础设施</t>
  </si>
  <si>
    <t>军田湾建设点</t>
  </si>
  <si>
    <t>道路130平方，道路维修210平方，水渠300米的以及环境整治等</t>
  </si>
  <si>
    <t>东瓜湾建设点</t>
  </si>
  <si>
    <t>通组道路维修约200平方米，等其他基础设施完善</t>
  </si>
  <si>
    <t>石溪村油槽片环境整治提升项目</t>
  </si>
  <si>
    <t>余坪路面硬化约80平方米、整治约120米等人居环境整治建设</t>
  </si>
  <si>
    <t>石溪片水口片环境整治提升</t>
  </si>
  <si>
    <t>路面硬化200平方米，堡坎建设45平方米及附属设施完善</t>
  </si>
  <si>
    <t>新溪村六组片环境整治提升</t>
  </si>
  <si>
    <t>新溪村</t>
  </si>
  <si>
    <t>路面硬化200平方米，及附属设施完善</t>
  </si>
  <si>
    <t>合河村黄龙片示范点建设</t>
  </si>
  <si>
    <t>象形村社墩新农村建设点</t>
  </si>
  <si>
    <t>路面清除300平方，路面硬化300平方，铺设路面600平方，路檐石120米等</t>
  </si>
  <si>
    <t>象形村桥头新农村建设点</t>
  </si>
  <si>
    <t>路面清除300平方，路面硬化300平方，铺设道路600平方等</t>
  </si>
  <si>
    <t>象形村青树角新农村建设点</t>
  </si>
  <si>
    <t>铺设道路600平方，盖板排水沟120米等</t>
  </si>
  <si>
    <t>五指峰乡鹅形村下山组</t>
  </si>
  <si>
    <t>道路硬化700平方米，挡土280立方米，水沟70米，排污管道90米等</t>
  </si>
  <si>
    <t>车田村环境整治项目</t>
  </si>
  <si>
    <t>建设堡坎20立方米等</t>
  </si>
  <si>
    <t>上下营片环境整治项目</t>
  </si>
  <si>
    <t>建设点沿线300米道路平整、余坪硬化80平方米等</t>
  </si>
  <si>
    <t>鄱塘村人居
住环境整治点</t>
  </si>
  <si>
    <t>硬化入户路及余坪约100平方米等</t>
  </si>
  <si>
    <t>新屋片环境整治项目</t>
  </si>
  <si>
    <t>建设点沿线200米道路维修、水渠修复50米、余坪硬化60平方米等</t>
  </si>
  <si>
    <t>古屋、岗下片环境整治项目</t>
  </si>
  <si>
    <t>建设点沿线200米道路维修、水渠修复200米等、余坪硬化80平方米等</t>
  </si>
  <si>
    <t>岗下片环境整治项目</t>
  </si>
  <si>
    <t>建设点沿线余坪硬化200平方米，庭院整治维修等</t>
  </si>
  <si>
    <t>蓝田村蒙岗新农村建设点</t>
  </si>
  <si>
    <t>人居环境整治3000平方米</t>
  </si>
  <si>
    <t>社溪镇严湖村坳上新农村建设点</t>
  </si>
  <si>
    <t>村庄整治10000平方米</t>
  </si>
  <si>
    <t>蓝田村洞下新农村建设点</t>
  </si>
  <si>
    <t>环境整治3000平方米</t>
  </si>
  <si>
    <t>江头村圩坪新农村建设点</t>
  </si>
  <si>
    <t>道路维修500米及人居环境整治</t>
  </si>
  <si>
    <t>江头村下耙新农村建点</t>
  </si>
  <si>
    <t>排污设施建设600米及人居环境整治</t>
  </si>
  <si>
    <t>蓝田村红卫新农村建设点</t>
  </si>
  <si>
    <t>村庄环境整治5000平方米</t>
  </si>
  <si>
    <t>蓝田村上屋新农村建设点</t>
  </si>
  <si>
    <t>村庄环境整治3000平方米及周边基础设施提升</t>
  </si>
  <si>
    <t>蓝田村万里新农村建设点</t>
  </si>
  <si>
    <t>高洞村地埂子整治建设点</t>
  </si>
  <si>
    <t>水泥混凝土150平方米、砖砌体10立方米、人行道块料铺设200平方米、塑料管（DN25）约280米等</t>
  </si>
  <si>
    <t>左溪村油溪片环境整治</t>
  </si>
  <si>
    <t>道路硬化800平方米、余坪硬化600平方米、水沟150米等基础设施建设</t>
  </si>
  <si>
    <t>卢阳村新建片环境整治建设点</t>
  </si>
  <si>
    <t>公共基础照明灯10套、人行道块料铺设约440平方米、台阶面约120平方米等</t>
  </si>
  <si>
    <t>新建片环境整治点建设</t>
  </si>
  <si>
    <t>环境修缮整治1000㎡，公共照明灯约20盏等环境整治</t>
  </si>
  <si>
    <t>杆片环境整治点建设</t>
  </si>
  <si>
    <t>浆砌石堡坎约500立方米，路面余坪硬化约100平方，涵管约100米，土方开挖清运，场地平整等</t>
  </si>
  <si>
    <t>教发背片环境整治点建设</t>
  </si>
  <si>
    <t>余坪建设约240平方米，场地清淤100立方米，土方填方等</t>
  </si>
  <si>
    <t>周屋片环境整治点建设</t>
  </si>
  <si>
    <t>吸水砖铺设约100平方米，护坡清表修复约300平方米，环境整治800平方等</t>
  </si>
  <si>
    <t>大屋场片环境整治点建设</t>
  </si>
  <si>
    <t>浆砌石堡坎约400立方米，涵管约30米，土方开挖清运等</t>
  </si>
  <si>
    <t>高基坪村旁文建环境整治项目</t>
  </si>
  <si>
    <t>浆砌片石挡土约200立方米，道路建设约200平方米，其它附属设施建设等</t>
  </si>
  <si>
    <t>秀罗村新田一组环境整治项目</t>
  </si>
  <si>
    <t>秀罗村</t>
  </si>
  <si>
    <t>油茶产业园区建设约300平方米，场地平整等</t>
  </si>
  <si>
    <t>长岭村横岗下环境整治项目</t>
  </si>
  <si>
    <t>建设点沿线道路及余坪整治硬化1000平方米等</t>
  </si>
  <si>
    <t>陈屋环境整治</t>
  </si>
  <si>
    <t>石坑村</t>
  </si>
  <si>
    <t>维修道路及余坪硬化700㎡等环境整治</t>
  </si>
  <si>
    <t>塘坑环境整治</t>
  </si>
  <si>
    <t>维修道路及余坪硬化400㎡、排水沟140m，环境整治等</t>
  </si>
  <si>
    <t>上广田环境整治</t>
  </si>
  <si>
    <t>道路及余坪硬化700平方米，生产道路碎石铺设2000㎡等</t>
  </si>
  <si>
    <t>归心农业沿线环境整治</t>
  </si>
  <si>
    <t>路面维修及硬化600㎡，堡坎200m³等环境整治</t>
  </si>
  <si>
    <t>李田坑环境整治</t>
  </si>
  <si>
    <t>路面铺设800㎡，挡土墙30㎡，环境整治等</t>
  </si>
  <si>
    <t>合溪村下坝组新农村建设点</t>
  </si>
  <si>
    <t>道路余坪维修硬化200平方米，排水渠硬化90米等人居环境改造提升</t>
  </si>
  <si>
    <t>合溪村学堂排组新农村建设点</t>
  </si>
  <si>
    <t>村容村貌提升，人居环境整治，余坪硬化160平方米等配套基础设施</t>
  </si>
  <si>
    <t>合溪村老屋组新农村建设点</t>
  </si>
  <si>
    <t>混凝土硬化面积130平方米等配套基础设施建设</t>
  </si>
  <si>
    <t>崖坑村余屋片新农村建设点</t>
  </si>
  <si>
    <t>道路硬化100米、余坪硬化200m2等配套设施建设</t>
  </si>
  <si>
    <t>崖坑村竹山岗新农村建设点</t>
  </si>
  <si>
    <r>
      <t>余坪硬化230m</t>
    </r>
    <r>
      <rPr>
        <vertAlign val="superscript"/>
        <sz val="11"/>
        <rFont val="宋体"/>
        <family val="0"/>
      </rPr>
      <t>2</t>
    </r>
    <r>
      <rPr>
        <sz val="11"/>
        <rFont val="宋体"/>
        <family val="0"/>
      </rPr>
      <t>、水沟100m，庭院整治等配套设施建设</t>
    </r>
  </si>
  <si>
    <t>崖坑村新屋子新农村建设点</t>
  </si>
  <si>
    <r>
      <t>余坪硬化240m</t>
    </r>
    <r>
      <rPr>
        <vertAlign val="superscript"/>
        <sz val="11"/>
        <rFont val="宋体"/>
        <family val="0"/>
      </rPr>
      <t>2</t>
    </r>
    <r>
      <rPr>
        <sz val="11"/>
        <rFont val="宋体"/>
        <family val="0"/>
      </rPr>
      <t>，庭院整治等配套设施建设</t>
    </r>
  </si>
  <si>
    <t>园村排上组环境整治</t>
  </si>
  <si>
    <t>道路维修600平方米，排水沟渠建设1000米等</t>
  </si>
  <si>
    <t>梅水村案背组环境整治</t>
  </si>
  <si>
    <t>梅水村</t>
  </si>
  <si>
    <t>沟渠建设1000米，道路维修900平方米等</t>
  </si>
  <si>
    <t>油石村长塘片环境整治</t>
  </si>
  <si>
    <t>余坪及入户路硬化500平方米，便民服务设施建设</t>
  </si>
  <si>
    <t>河唇塅上环境整治提升</t>
  </si>
  <si>
    <t>围档整治200米，土地平整100平方米等</t>
  </si>
  <si>
    <t>花园村坑口阳屋片区环境整治</t>
  </si>
  <si>
    <t>修建过道100米，场地建设100平方等环境整治</t>
  </si>
  <si>
    <t>新田村庙堂下环境整治提升</t>
  </si>
  <si>
    <t>硬化余坪、入户路500平方米，完善公共基础设施</t>
  </si>
  <si>
    <t>油石乡油石村环境整治</t>
  </si>
  <si>
    <t>余坪及入户路硬化500平方米等设施建设</t>
  </si>
  <si>
    <t>油石乡河唇村环境整治</t>
  </si>
  <si>
    <t>土地平整800平方米及等庭院整治</t>
  </si>
  <si>
    <t>上犹县2022年山塘综合整治工程</t>
  </si>
  <si>
    <t>社溪镇、梅水乡</t>
  </si>
  <si>
    <t>大安村、狮子村、塘坑村、沙塅村，新建村</t>
  </si>
  <si>
    <t>对13座危险、病害山塘坝体前后坡进行整治加固，迎水面进行贴六角块防渗，后坝坡新建排水棱体；重建维修灌溉放水斜管、平管；对溢洪道进行拓宽疏通，边坡进行衬砌；设置安全警示牌等警示设施。</t>
  </si>
  <si>
    <t>农村供水保障设施建设</t>
  </si>
  <si>
    <t>改善基础设施，提升农村饮水安全，解决用水问题。</t>
  </si>
  <si>
    <t>平富乡集中供水管网改造提升</t>
  </si>
  <si>
    <t>平富村</t>
  </si>
  <si>
    <t>打抗旱机井3个；，管网更换700米（PE160);圩镇集中供水增加水源点1处，管网延伸800米电动机抽水泵1台等配套设施建设</t>
  </si>
  <si>
    <t>信地、平富、向前等村</t>
  </si>
  <si>
    <t>下棚片自来水管网延伸</t>
  </si>
  <si>
    <t>63PE管网2600米，75PE管500米左右</t>
  </si>
  <si>
    <t>五指峰乡黄沙坑村农村饮水巩固提升工程</t>
  </si>
  <si>
    <t>新建1个35立方米水池，大网管75#管2000米</t>
  </si>
  <si>
    <t>五指峰乡农村饮水安全集中供水维修提升工程</t>
  </si>
  <si>
    <t>铺设110自来水主管道3500米，维修自来水供水池3处，自来水入户管道50#管道约1300米，自来水32#入户管道约3000米，水表及安装入户数共318户，开挖及维修回补透水砖面积约900平方米等</t>
  </si>
  <si>
    <t>小石门村饮水工程</t>
  </si>
  <si>
    <t>新建蓄水池2座、DN110PE给水管约约450米、DN63PE给水管约约1600米、DN75PE给水管约约750米等</t>
  </si>
  <si>
    <t>大布村路下片坑集中供水工程</t>
  </si>
  <si>
    <t>大布村</t>
  </si>
  <si>
    <t>新建蓄水池（4.95*3.95*1.5m）1座、蓄水池（1.5*1.5*1.5m）1座、DN32PE给水管2900米等</t>
  </si>
  <si>
    <t>新圩村横岗脑集中供水工程</t>
  </si>
  <si>
    <t>新修水池1座，水管铺设2公里</t>
  </si>
  <si>
    <t>胜利村集中供水提升工程</t>
  </si>
  <si>
    <t>胜利村</t>
  </si>
  <si>
    <t>铺设主管及各类管网铺设约1200米，其它附属设施建设等</t>
  </si>
  <si>
    <t>石坑村饮水工程改造提升</t>
  </si>
  <si>
    <t>50mm饮水管2000米，净水池4个等附属设施</t>
  </si>
  <si>
    <t>拓展脱贫攻坚成果</t>
  </si>
  <si>
    <t>上埠村饮水工程改造提升</t>
  </si>
  <si>
    <t>水管维修6000米及附属设施</t>
  </si>
  <si>
    <t>崖坑村安全饮水工程</t>
  </si>
  <si>
    <t>水井1座、水管铺设2000米，蓄水池及抽水设备等建设</t>
  </si>
  <si>
    <t>东塘村山塘维修</t>
  </si>
  <si>
    <t>东塘村</t>
  </si>
  <si>
    <t>函管铺设约200米、泄洪道，坝体加固约500米等其他水利设施</t>
  </si>
  <si>
    <t>五坑河流域水陂和水渠建设</t>
  </si>
  <si>
    <t>新建村</t>
  </si>
  <si>
    <t>上街水渠建设900米（30*30），上街水陂建设1座</t>
  </si>
  <si>
    <t>金盆村湖洋片饮水工程维修及新建项目</t>
  </si>
  <si>
    <t>金盆村</t>
  </si>
  <si>
    <t>供水保障设施100户</t>
  </si>
  <si>
    <t>户</t>
  </si>
  <si>
    <t>100</t>
  </si>
  <si>
    <t>有效改善农户用水条件，提升群众满足感、幸福感</t>
  </si>
  <si>
    <t>有线电视基本收视维护费（代缴贫困农户）</t>
  </si>
  <si>
    <t>脱贫户安装有线电视、代缴脱贫农户有线电视基本收视维护费。</t>
  </si>
  <si>
    <t>农村公共服务</t>
  </si>
  <si>
    <t>其他（便民综合服务设施、文化活动广场、体育设施、村级客运站、公共照明设施等）</t>
  </si>
  <si>
    <t>广电网络公司</t>
  </si>
  <si>
    <t>就业扶持</t>
  </si>
  <si>
    <t>农村公岗、就业车间、交通补贴等</t>
  </si>
  <si>
    <t>创业就业项目</t>
  </si>
  <si>
    <t>公益性岗位</t>
  </si>
  <si>
    <t>公益性岗位补助</t>
  </si>
  <si>
    <t>对在省外、省内县外务工3月以上脱贫人口分别补贴500元/人、300元/人。对吸纳脱贫人口、农村低收入人口5人(含)以上的农村和圩镇附近就业帮扶车间(含兴办帮扶车间的企业)，分别给予运行费补贴8元/平米·月、12元/平米·月，面积据实且不超过70平米、100平米等</t>
  </si>
  <si>
    <t>脱贫户适当投工投劳等就业扶贫项目，提高了脱贫户的收益，改善脱贫户的生活水平。</t>
  </si>
  <si>
    <t>就业创业服务中心</t>
  </si>
  <si>
    <t>雨露计划补助</t>
  </si>
  <si>
    <t>对建档立卡贫困农户子女（含三类人员）参加职业学历教育培训给予补助</t>
  </si>
  <si>
    <t>巩固“三保障”成果项目</t>
  </si>
  <si>
    <t>教育</t>
  </si>
  <si>
    <t>享受"雨露计划"职业教育补助</t>
  </si>
  <si>
    <t>引导脱贫户积极投入职业教育，增加就业技能和家庭收入</t>
  </si>
  <si>
    <t>乡村振兴局</t>
  </si>
  <si>
    <t>健康医疗相关保险</t>
  </si>
  <si>
    <t>返贫监测户等代缴农村医保项目</t>
  </si>
  <si>
    <t>健康</t>
  </si>
  <si>
    <t>参加城乡居民基本医疗保险</t>
  </si>
  <si>
    <t>代缴医保，改善生产条件，实现增收致富</t>
  </si>
  <si>
    <t>医保局</t>
  </si>
  <si>
    <t>农村社会养老保险</t>
  </si>
  <si>
    <t>为全县脱贫户进行代缴</t>
  </si>
  <si>
    <t>综合保障</t>
  </si>
  <si>
    <t>参加城乡居民基本养老保险</t>
  </si>
  <si>
    <t>代缴社保，改善生产条件，实现增收致富</t>
  </si>
  <si>
    <t>社会保险服务中心</t>
  </si>
  <si>
    <t>梦想家园安置区公共基础设施建设</t>
  </si>
  <si>
    <t>城市社区管委会</t>
  </si>
  <si>
    <t>幸福社区</t>
  </si>
  <si>
    <t>1、公共基础照明40盏；2、基础设施维修维护（1、更换破损路沿石31.5m，2、更换破损人行道板292.18m2，3、修复排水沟盖板79.5m）。</t>
  </si>
  <si>
    <t>易地搬迁后扶项目</t>
  </si>
  <si>
    <t>“一站式”社区综合服务设施建设</t>
  </si>
  <si>
    <t>易地扶贫搬迁</t>
  </si>
  <si>
    <t>安置点光伏产业</t>
  </si>
  <si>
    <t>居委会</t>
  </si>
  <si>
    <t>1、安置点楼面安装面积约1300平方，装机容量286千瓦。2、组件品牌晶科550w。3、逆变器品牌阳光4、钢架国标热镀锌。</t>
  </si>
  <si>
    <t>1.带动周边群众就业，通过务工增加收入，可带动40人，增加6000元收入。
2.项目建成后带动生产，保障生产基本条件，增加产量，提高收益。
3.增加村集体收入2.8万元。</t>
  </si>
  <si>
    <t>发改委、乡村振兴局</t>
  </si>
  <si>
    <t>寺下镇新圩安置区公共基础设施建设</t>
  </si>
  <si>
    <t>点长办公室地面渗水修复约100平方米及消防设施更换等附属设施建设。</t>
  </si>
  <si>
    <t>紫阳乡紫阳圩安置区公共基础设施建设</t>
  </si>
  <si>
    <t>安置点污水管网改造约260米；2.安置点楼面防水约300平方米；3.排水沟改造约255米，等其它安置点附属设施建设</t>
  </si>
  <si>
    <t>总计：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</si>
</sst>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s>
  <fonts count="50">
    <font>
      <sz val="11"/>
      <color theme="1"/>
      <name val="Calibri"/>
      <family val="0"/>
    </font>
    <font>
      <sz val="11"/>
      <name val="宋体"/>
      <family val="0"/>
    </font>
    <font>
      <sz val="10"/>
      <name val="宋体"/>
      <family val="0"/>
    </font>
    <font>
      <sz val="20"/>
      <name val="方正小标宋简体"/>
      <family val="4"/>
    </font>
    <font>
      <sz val="11"/>
      <name val="华文仿宋"/>
      <family val="0"/>
    </font>
    <font>
      <sz val="11"/>
      <name val="黑体"/>
      <family val="3"/>
    </font>
    <font>
      <sz val="12"/>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vertAlign val="superscript"/>
      <sz val="11"/>
      <name val="宋体"/>
      <family val="0"/>
    </font>
    <font>
      <b/>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name val="Calibri"/>
      <family val="0"/>
    </font>
    <font>
      <sz val="11"/>
      <name val="Calibri"/>
      <family val="0"/>
    </font>
    <font>
      <b/>
      <sz val="8"/>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vertical="center"/>
      <protection/>
    </xf>
    <xf numFmtId="0" fontId="6" fillId="0" borderId="0">
      <alignment/>
      <protection/>
    </xf>
    <xf numFmtId="0" fontId="6" fillId="0" borderId="0">
      <alignment vertical="center"/>
      <protection/>
    </xf>
    <xf numFmtId="0" fontId="26" fillId="0" borderId="0">
      <alignment vertical="center"/>
      <protection/>
    </xf>
    <xf numFmtId="0" fontId="0" fillId="0" borderId="0" applyBorder="0">
      <alignment vertical="center"/>
      <protection/>
    </xf>
    <xf numFmtId="0" fontId="0" fillId="0" borderId="0">
      <alignment vertical="center"/>
      <protection/>
    </xf>
    <xf numFmtId="0" fontId="6" fillId="0" borderId="0">
      <alignment vertical="center"/>
      <protection/>
    </xf>
  </cellStyleXfs>
  <cellXfs count="105">
    <xf numFmtId="0" fontId="0" fillId="0" borderId="0" xfId="0" applyFont="1" applyAlignment="1">
      <alignment vertical="center"/>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vertical="center"/>
    </xf>
    <xf numFmtId="0" fontId="48" fillId="0" borderId="0" xfId="0" applyFont="1" applyFill="1" applyAlignment="1">
      <alignment vertical="center"/>
    </xf>
    <xf numFmtId="0" fontId="47" fillId="0" borderId="0" xfId="0" applyFont="1" applyFill="1" applyAlignment="1">
      <alignment horizontal="center" vertical="center" wrapText="1"/>
    </xf>
    <xf numFmtId="0" fontId="48" fillId="0" borderId="0" xfId="0" applyFont="1" applyFill="1" applyAlignment="1">
      <alignment vertical="center" wrapText="1"/>
    </xf>
    <xf numFmtId="176" fontId="48" fillId="0" borderId="0" xfId="0" applyNumberFormat="1" applyFont="1" applyFill="1" applyAlignment="1">
      <alignment vertical="center"/>
    </xf>
    <xf numFmtId="0" fontId="48" fillId="0" borderId="0" xfId="0" applyFont="1" applyFill="1" applyAlignment="1">
      <alignment vertical="center" wrapText="1"/>
    </xf>
    <xf numFmtId="0" fontId="3"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48"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7" fontId="48" fillId="0" borderId="9"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176" fontId="1" fillId="0" borderId="17"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48" fillId="0" borderId="17" xfId="0" applyFont="1" applyFill="1" applyBorder="1" applyAlignment="1">
      <alignment horizontal="center" vertical="center" wrapText="1"/>
    </xf>
    <xf numFmtId="176" fontId="1" fillId="0" borderId="21"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78"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4" xfId="0"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0" fontId="48"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1"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176" fontId="1" fillId="0" borderId="21"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76" fontId="1" fillId="0" borderId="2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21"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pplyProtection="1">
      <alignment horizontal="center" vertical="center"/>
      <protection/>
    </xf>
    <xf numFmtId="176" fontId="1" fillId="0" borderId="9" xfId="0" applyNumberFormat="1" applyFont="1" applyFill="1" applyBorder="1" applyAlignment="1" applyProtection="1">
      <alignment horizontal="center" vertical="center" wrapText="1"/>
      <protection/>
    </xf>
    <xf numFmtId="10" fontId="1" fillId="0" borderId="9" xfId="0" applyNumberFormat="1" applyFont="1" applyFill="1" applyBorder="1" applyAlignment="1" applyProtection="1">
      <alignment horizontal="center" vertical="center" wrapText="1"/>
      <protection/>
    </xf>
    <xf numFmtId="176" fontId="1"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177" fontId="1" fillId="0" borderId="9" xfId="0" applyNumberFormat="1" applyFont="1" applyFill="1" applyBorder="1" applyAlignment="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2" xfId="65"/>
    <cellStyle name="常规 2_2018年项目资金录入样表" xfId="66"/>
    <cellStyle name="常规 5" xfId="67"/>
    <cellStyle name="常规 3" xfId="68"/>
    <cellStyle name="常规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2&#65306;&#19978;&#29369;&#21439;2023&#24180;&#24041;&#22266;&#25299;&#23637;&#33073;&#36139;&#25915;&#22362;&#25104;&#26524;&#21644;&#20065;&#26449;&#25391;&#20852;&#39033;&#30446;&#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12"/>
    </sheetNames>
    <sheetDataSet>
      <sheetData sheetId="1">
        <row r="2">
          <cell r="C2" t="str">
            <v>项目名称</v>
          </cell>
          <cell r="D2" t="str">
            <v>建设性质</v>
          </cell>
          <cell r="E2" t="str">
            <v>时间进度
（建设起止年月）</v>
          </cell>
          <cell r="F2" t="str">
            <v>实施地点</v>
          </cell>
          <cell r="J2" t="str">
            <v>建设任务（内容）</v>
          </cell>
          <cell r="K2" t="str">
            <v>建设规模</v>
          </cell>
          <cell r="M2" t="str">
            <v>项目类别（请筛选）</v>
          </cell>
          <cell r="P2" t="str">
            <v>项目属性（请筛选）</v>
          </cell>
          <cell r="Q2" t="str">
            <v>资金规模和筹资方式</v>
          </cell>
          <cell r="U2" t="str">
            <v>补助标准</v>
          </cell>
        </row>
        <row r="3">
          <cell r="F3" t="str">
            <v>县（市）区</v>
          </cell>
          <cell r="G3" t="str">
            <v>乡（镇）</v>
          </cell>
          <cell r="H3" t="str">
            <v>村</v>
          </cell>
          <cell r="I3" t="str">
            <v>是否重点帮扶村</v>
          </cell>
          <cell r="K3" t="str">
            <v>单位</v>
          </cell>
          <cell r="L3" t="str">
            <v>数量</v>
          </cell>
          <cell r="M3" t="str">
            <v>类别Ⅰ</v>
          </cell>
          <cell r="N3" t="str">
            <v>类别Ⅱ</v>
          </cell>
          <cell r="O3" t="str">
            <v>类别Ⅲ</v>
          </cell>
          <cell r="Q3" t="str">
            <v>总投资（万元）</v>
          </cell>
          <cell r="R3" t="str">
            <v>其中：衔接补助资金</v>
          </cell>
          <cell r="S3" t="str">
            <v>其中：整合财政涉农资金</v>
          </cell>
          <cell r="T3" t="str">
            <v>其它资金</v>
          </cell>
        </row>
        <row r="4">
          <cell r="Q4">
            <v>6861.200000000001</v>
          </cell>
          <cell r="R4">
            <v>6861.200000000001</v>
          </cell>
          <cell r="S4">
            <v>0</v>
          </cell>
          <cell r="T4">
            <v>0</v>
          </cell>
        </row>
        <row r="5">
          <cell r="Q5">
            <v>1080</v>
          </cell>
          <cell r="R5">
            <v>1080</v>
          </cell>
          <cell r="S5">
            <v>0</v>
          </cell>
          <cell r="T5">
            <v>0</v>
          </cell>
        </row>
        <row r="6">
          <cell r="C6" t="str">
            <v>产业到户奖补</v>
          </cell>
          <cell r="D6" t="str">
            <v>新建</v>
          </cell>
          <cell r="E6" t="str">
            <v>2023年01月-2023年12月</v>
          </cell>
          <cell r="F6" t="str">
            <v>上犹县</v>
          </cell>
          <cell r="G6" t="str">
            <v>各乡镇</v>
          </cell>
          <cell r="H6" t="str">
            <v>各村</v>
          </cell>
          <cell r="I6" t="str">
            <v>是</v>
          </cell>
          <cell r="J6" t="str">
            <v>用于奖补致富带头人、奖补自主发展产业的已脱贫户（含已经认定的边缘户，突发困难户等）</v>
          </cell>
          <cell r="K6" t="str">
            <v>项</v>
          </cell>
          <cell r="L6" t="str">
            <v>1</v>
          </cell>
          <cell r="M6" t="str">
            <v>产业发展项目</v>
          </cell>
          <cell r="N6" t="str">
            <v>生产奖补</v>
          </cell>
          <cell r="O6" t="str">
            <v>产业奖补</v>
          </cell>
          <cell r="P6" t="str">
            <v>农村产业发展</v>
          </cell>
          <cell r="Q6">
            <v>900</v>
          </cell>
          <cell r="R6">
            <v>900</v>
          </cell>
          <cell r="S6">
            <v>0</v>
          </cell>
          <cell r="T6">
            <v>0</v>
          </cell>
          <cell r="U6" t="str">
            <v>按相关文件进行奖补</v>
          </cell>
        </row>
        <row r="7">
          <cell r="C7" t="str">
            <v>食用菌菌袋奖补产业项目</v>
          </cell>
          <cell r="D7" t="str">
            <v>新建</v>
          </cell>
          <cell r="E7" t="str">
            <v>2023年01月-2023年12月</v>
          </cell>
          <cell r="F7" t="str">
            <v>上犹县</v>
          </cell>
          <cell r="G7" t="str">
            <v>各乡镇</v>
          </cell>
          <cell r="H7" t="str">
            <v>各村</v>
          </cell>
          <cell r="I7" t="str">
            <v>是</v>
          </cell>
          <cell r="J7" t="str">
            <v>对按照奖补标准和规定（文件另行下文）自主培育或购入食用菌菌袋生产的经营主体进行菌袋奖补</v>
          </cell>
          <cell r="K7" t="str">
            <v>项</v>
          </cell>
          <cell r="L7" t="str">
            <v>1</v>
          </cell>
          <cell r="M7" t="str">
            <v>产业发展项目</v>
          </cell>
          <cell r="N7" t="str">
            <v>生产奖补</v>
          </cell>
          <cell r="O7" t="str">
            <v>产业奖补</v>
          </cell>
          <cell r="P7" t="str">
            <v>农村产业发展</v>
          </cell>
          <cell r="Q7">
            <v>180</v>
          </cell>
          <cell r="R7">
            <v>180</v>
          </cell>
          <cell r="S7">
            <v>0</v>
          </cell>
          <cell r="T7">
            <v>0</v>
          </cell>
          <cell r="U7" t="str">
            <v>按相关文件进行奖补</v>
          </cell>
        </row>
        <row r="8">
          <cell r="Q8">
            <v>700</v>
          </cell>
          <cell r="R8">
            <v>700</v>
          </cell>
          <cell r="S8">
            <v>0</v>
          </cell>
          <cell r="T8">
            <v>0</v>
          </cell>
        </row>
        <row r="9">
          <cell r="C9" t="str">
            <v>“产业信贷通"贴息项目</v>
          </cell>
          <cell r="D9" t="str">
            <v>续建</v>
          </cell>
          <cell r="E9" t="str">
            <v>2023年01月-2023年12月</v>
          </cell>
          <cell r="F9" t="str">
            <v>上犹县</v>
          </cell>
          <cell r="G9" t="str">
            <v>各乡镇</v>
          </cell>
          <cell r="H9" t="str">
            <v>各村</v>
          </cell>
          <cell r="I9" t="str">
            <v>是</v>
          </cell>
          <cell r="J9" t="str">
            <v>贷款贴息</v>
          </cell>
          <cell r="K9" t="str">
            <v>项</v>
          </cell>
          <cell r="L9">
            <v>1</v>
          </cell>
          <cell r="M9" t="str">
            <v>产业发展项目</v>
          </cell>
          <cell r="N9" t="str">
            <v>金融保险配套</v>
          </cell>
          <cell r="O9" t="str">
            <v>小额贷款贴息</v>
          </cell>
          <cell r="P9" t="str">
            <v>农村产业发展</v>
          </cell>
          <cell r="Q9">
            <v>700</v>
          </cell>
          <cell r="R9">
            <v>700</v>
          </cell>
          <cell r="S9">
            <v>0</v>
          </cell>
          <cell r="T9">
            <v>0</v>
          </cell>
          <cell r="U9" t="str">
            <v>全额贴息</v>
          </cell>
        </row>
        <row r="10">
          <cell r="Q10">
            <v>119</v>
          </cell>
          <cell r="R10">
            <v>119</v>
          </cell>
          <cell r="S10">
            <v>0</v>
          </cell>
          <cell r="T10">
            <v>0</v>
          </cell>
        </row>
        <row r="11">
          <cell r="C11" t="str">
            <v>上犹县平富生态林场2023年度国有林场黄埠感坑管护用房建设项目</v>
          </cell>
          <cell r="D11" t="str">
            <v>新建</v>
          </cell>
          <cell r="E11" t="str">
            <v>2023年01月-2023年12月</v>
          </cell>
          <cell r="F11" t="str">
            <v>上犹县</v>
          </cell>
          <cell r="G11" t="str">
            <v>黄埠镇</v>
          </cell>
          <cell r="H11" t="str">
            <v>感坑村</v>
          </cell>
          <cell r="I11" t="str">
            <v>否</v>
          </cell>
          <cell r="J11" t="str">
            <v>林区公路扩宽及硬化工程长1.7公里，宽3米，厚0.18米。</v>
          </cell>
          <cell r="K11" t="str">
            <v>千米</v>
          </cell>
          <cell r="L11">
            <v>1.7</v>
          </cell>
          <cell r="M11" t="str">
            <v>产业发展项目</v>
          </cell>
          <cell r="N11" t="str">
            <v>生产基地</v>
          </cell>
          <cell r="O11" t="str">
            <v>种植基地</v>
          </cell>
          <cell r="P11" t="str">
            <v>农村产业发展</v>
          </cell>
          <cell r="Q11">
            <v>64</v>
          </cell>
          <cell r="R11">
            <v>64</v>
          </cell>
          <cell r="S11">
            <v>0</v>
          </cell>
          <cell r="T11">
            <v>0</v>
          </cell>
          <cell r="U11" t="str">
            <v>据实补助</v>
          </cell>
        </row>
        <row r="12">
          <cell r="C12" t="str">
            <v>上犹县五指峰生态林场2023年欠发达林场巩固提升项目</v>
          </cell>
          <cell r="D12" t="str">
            <v>新建</v>
          </cell>
          <cell r="E12" t="str">
            <v>2023年01月-2023年12月</v>
          </cell>
          <cell r="F12" t="str">
            <v>上犹县</v>
          </cell>
          <cell r="G12" t="str">
            <v>东山镇</v>
          </cell>
          <cell r="H12" t="str">
            <v>上埠村</v>
          </cell>
          <cell r="I12" t="str">
            <v>否</v>
          </cell>
          <cell r="J12" t="str">
            <v>种植油茶200亩</v>
          </cell>
          <cell r="K12" t="str">
            <v>亩</v>
          </cell>
          <cell r="L12">
            <v>200</v>
          </cell>
          <cell r="M12" t="str">
            <v>产业发展项目</v>
          </cell>
          <cell r="N12" t="str">
            <v>生产基地</v>
          </cell>
          <cell r="O12" t="str">
            <v>种植基地</v>
          </cell>
          <cell r="P12" t="str">
            <v>农村产业发展</v>
          </cell>
          <cell r="Q12">
            <v>55</v>
          </cell>
          <cell r="R12">
            <v>55</v>
          </cell>
          <cell r="S12">
            <v>0</v>
          </cell>
          <cell r="T12">
            <v>0</v>
          </cell>
          <cell r="U12" t="str">
            <v>据实补助</v>
          </cell>
        </row>
        <row r="13">
          <cell r="Q13">
            <v>2629.1</v>
          </cell>
          <cell r="R13">
            <v>2629.1</v>
          </cell>
          <cell r="S13">
            <v>0</v>
          </cell>
          <cell r="T13">
            <v>0</v>
          </cell>
        </row>
        <row r="14">
          <cell r="C14" t="str">
            <v>高兴村高陂茶叶基地</v>
          </cell>
          <cell r="D14" t="str">
            <v>新建</v>
          </cell>
          <cell r="E14" t="str">
            <v>2023年01月-2023年12月</v>
          </cell>
          <cell r="F14" t="str">
            <v>上犹县</v>
          </cell>
          <cell r="G14" t="str">
            <v>水岩乡</v>
          </cell>
          <cell r="H14" t="str">
            <v>高兴村</v>
          </cell>
          <cell r="I14" t="str">
            <v>省定重点村</v>
          </cell>
          <cell r="J14" t="str">
            <v>开挖土地、开设道路、种植茶苗、土地流转</v>
          </cell>
          <cell r="K14" t="str">
            <v>亩</v>
          </cell>
          <cell r="L14">
            <v>300</v>
          </cell>
          <cell r="M14" t="str">
            <v>产业发展项目</v>
          </cell>
          <cell r="N14" t="str">
            <v>生产基地</v>
          </cell>
          <cell r="O14" t="str">
            <v>种植基地</v>
          </cell>
          <cell r="P14" t="str">
            <v>农村产业发展</v>
          </cell>
          <cell r="Q14">
            <v>150</v>
          </cell>
          <cell r="R14">
            <v>150</v>
          </cell>
          <cell r="U14" t="str">
            <v>据实补助</v>
          </cell>
        </row>
        <row r="15">
          <cell r="C15" t="str">
            <v>崇坑村安子茶叶基地建设项目</v>
          </cell>
          <cell r="D15" t="str">
            <v>新建</v>
          </cell>
          <cell r="E15" t="str">
            <v>2023年01月-2023年12月</v>
          </cell>
          <cell r="F15" t="str">
            <v>上犹县</v>
          </cell>
          <cell r="G15" t="str">
            <v>水岩乡</v>
          </cell>
          <cell r="H15" t="str">
            <v>崇坑村</v>
          </cell>
          <cell r="I15" t="str">
            <v>否</v>
          </cell>
          <cell r="J15" t="str">
            <v>新植茶叶基地40亩</v>
          </cell>
          <cell r="K15" t="str">
            <v>亩</v>
          </cell>
          <cell r="L15">
            <v>40</v>
          </cell>
          <cell r="M15" t="str">
            <v>产业发展项目</v>
          </cell>
          <cell r="N15" t="str">
            <v>生产基地</v>
          </cell>
          <cell r="O15" t="str">
            <v>种植基地</v>
          </cell>
          <cell r="P15" t="str">
            <v>农村产业发展</v>
          </cell>
          <cell r="Q15">
            <v>30</v>
          </cell>
          <cell r="R15">
            <v>30</v>
          </cell>
          <cell r="U15" t="str">
            <v>据实补助</v>
          </cell>
        </row>
        <row r="16">
          <cell r="C16" t="str">
            <v>上湾村稻虾（鱼）共养基地</v>
          </cell>
          <cell r="D16" t="str">
            <v>新建</v>
          </cell>
          <cell r="E16" t="str">
            <v>2023年01月-2023年12月</v>
          </cell>
          <cell r="F16" t="str">
            <v>上犹县</v>
          </cell>
          <cell r="G16" t="str">
            <v>营前镇</v>
          </cell>
          <cell r="H16" t="str">
            <v>上湾村</v>
          </cell>
          <cell r="I16" t="str">
            <v>县定重点村</v>
          </cell>
          <cell r="J16" t="str">
            <v>稻虾（鱼）共养基地约40亩，土地平整、养殖沟渠开挖等</v>
          </cell>
          <cell r="K16" t="str">
            <v>亩</v>
          </cell>
          <cell r="L16" t="str">
            <v>40</v>
          </cell>
          <cell r="M16" t="str">
            <v>产业发展项目</v>
          </cell>
          <cell r="N16" t="str">
            <v>生产基地</v>
          </cell>
          <cell r="O16" t="str">
            <v>养殖基地</v>
          </cell>
          <cell r="P16" t="str">
            <v>农村产业发展</v>
          </cell>
          <cell r="Q16">
            <v>20</v>
          </cell>
          <cell r="R16">
            <v>20</v>
          </cell>
          <cell r="S16">
            <v>0</v>
          </cell>
          <cell r="T16">
            <v>0</v>
          </cell>
          <cell r="U16" t="str">
            <v>据实补助</v>
          </cell>
        </row>
        <row r="17">
          <cell r="C17" t="str">
            <v>营前镇育秧工厂附属设施建设</v>
          </cell>
          <cell r="D17" t="str">
            <v>新建</v>
          </cell>
          <cell r="E17" t="str">
            <v>2023年01月-2023年12月</v>
          </cell>
          <cell r="F17" t="str">
            <v>上犹县</v>
          </cell>
          <cell r="G17" t="str">
            <v>营前镇</v>
          </cell>
          <cell r="H17" t="str">
            <v>蛛岭村</v>
          </cell>
          <cell r="I17" t="str">
            <v>县定重点村</v>
          </cell>
          <cell r="J17" t="str">
            <v>育秧厂房建设约200平方米及附属设施建设</v>
          </cell>
          <cell r="K17" t="str">
            <v>平方米</v>
          </cell>
          <cell r="L17">
            <v>200</v>
          </cell>
          <cell r="M17" t="str">
            <v>产业发展项目</v>
          </cell>
          <cell r="N17" t="str">
            <v>生产基地</v>
          </cell>
          <cell r="O17" t="str">
            <v>种植基地</v>
          </cell>
          <cell r="P17" t="str">
            <v>农村产业发展</v>
          </cell>
          <cell r="Q17">
            <v>120</v>
          </cell>
          <cell r="R17">
            <v>120</v>
          </cell>
          <cell r="S17">
            <v>0</v>
          </cell>
          <cell r="T17">
            <v>0</v>
          </cell>
        </row>
        <row r="18">
          <cell r="C18" t="str">
            <v>下湾村生态鱼养殖基地</v>
          </cell>
          <cell r="D18" t="str">
            <v>新建</v>
          </cell>
          <cell r="E18" t="str">
            <v>2023年01月-2023年12月</v>
          </cell>
          <cell r="F18" t="str">
            <v>上犹县</v>
          </cell>
          <cell r="G18" t="str">
            <v>营前镇</v>
          </cell>
          <cell r="H18" t="str">
            <v>下湾村</v>
          </cell>
          <cell r="I18" t="str">
            <v>省定重点村</v>
          </cell>
          <cell r="J18" t="str">
            <v>生态鱼养殖约80亩，池塘开挖、塘堤平整及配套设施</v>
          </cell>
          <cell r="K18" t="str">
            <v>亩</v>
          </cell>
          <cell r="L18" t="str">
            <v>80</v>
          </cell>
          <cell r="M18" t="str">
            <v>产业发展项目</v>
          </cell>
          <cell r="N18" t="str">
            <v>生产基地</v>
          </cell>
          <cell r="O18" t="str">
            <v>养殖基地</v>
          </cell>
          <cell r="P18" t="str">
            <v>农村产业发展</v>
          </cell>
          <cell r="Q18">
            <v>30</v>
          </cell>
          <cell r="R18">
            <v>30</v>
          </cell>
          <cell r="S18">
            <v>0</v>
          </cell>
          <cell r="T18">
            <v>0</v>
          </cell>
          <cell r="U18" t="str">
            <v>据实补助</v>
          </cell>
        </row>
        <row r="19">
          <cell r="C19" t="str">
            <v>大棚设施蔬菜基地巩固提升</v>
          </cell>
          <cell r="D19" t="str">
            <v>提升</v>
          </cell>
          <cell r="E19" t="str">
            <v>2023年03月-2023年10月</v>
          </cell>
          <cell r="F19" t="str">
            <v>上犹县</v>
          </cell>
          <cell r="G19" t="str">
            <v>营前镇</v>
          </cell>
          <cell r="H19" t="str">
            <v>上湾村</v>
          </cell>
          <cell r="I19" t="str">
            <v>县定重点村</v>
          </cell>
          <cell r="J19" t="str">
            <v>更新薄膜、完善机耕道路、沟渠及水电等</v>
          </cell>
          <cell r="K19" t="str">
            <v>亩</v>
          </cell>
          <cell r="L19">
            <v>134.5</v>
          </cell>
          <cell r="M19" t="str">
            <v>产业发展项目</v>
          </cell>
          <cell r="N19" t="str">
            <v>生产基地</v>
          </cell>
          <cell r="O19" t="str">
            <v>种植基地</v>
          </cell>
          <cell r="P19" t="str">
            <v>农村产业发展</v>
          </cell>
          <cell r="Q19">
            <v>56.1</v>
          </cell>
          <cell r="R19">
            <v>56.1</v>
          </cell>
          <cell r="S19">
            <v>0</v>
          </cell>
          <cell r="T19">
            <v>0</v>
          </cell>
        </row>
        <row r="20">
          <cell r="C20" t="str">
            <v>黄桃种植产业基地</v>
          </cell>
          <cell r="D20" t="str">
            <v>新建</v>
          </cell>
          <cell r="E20" t="str">
            <v>2023年01月-2023年12月</v>
          </cell>
          <cell r="F20" t="str">
            <v>上犹县</v>
          </cell>
          <cell r="G20" t="str">
            <v>五指峰乡</v>
          </cell>
          <cell r="H20" t="str">
            <v>黄竹头村</v>
          </cell>
          <cell r="I20" t="str">
            <v>省定重点村</v>
          </cell>
          <cell r="J20" t="str">
            <v>土地流转、产业基地建设20亩及配套设施建设等</v>
          </cell>
          <cell r="K20" t="str">
            <v>亩</v>
          </cell>
          <cell r="L20">
            <v>20</v>
          </cell>
          <cell r="M20" t="str">
            <v>产业发展项目</v>
          </cell>
          <cell r="N20" t="str">
            <v>生产基地</v>
          </cell>
          <cell r="O20" t="str">
            <v>种植基地</v>
          </cell>
          <cell r="P20" t="str">
            <v>农村产业发展</v>
          </cell>
          <cell r="Q20">
            <v>35</v>
          </cell>
          <cell r="R20">
            <v>35</v>
          </cell>
          <cell r="U20" t="str">
            <v>据实补助</v>
          </cell>
        </row>
        <row r="21">
          <cell r="C21" t="str">
            <v>安和新品种食用菌大棚建设项目</v>
          </cell>
          <cell r="D21" t="str">
            <v>新建</v>
          </cell>
          <cell r="E21" t="str">
            <v>2023年01月-2023年12月</v>
          </cell>
          <cell r="F21" t="str">
            <v>上犹县</v>
          </cell>
          <cell r="G21" t="str">
            <v>安和乡</v>
          </cell>
          <cell r="H21" t="str">
            <v>富湾村</v>
          </cell>
          <cell r="I21" t="str">
            <v>省定重点村</v>
          </cell>
          <cell r="J21" t="str">
            <v>400平方米新品种食用菌大棚建设等</v>
          </cell>
          <cell r="K21" t="str">
            <v>平方米</v>
          </cell>
          <cell r="L21">
            <v>400</v>
          </cell>
          <cell r="M21" t="str">
            <v>产业发展项目</v>
          </cell>
          <cell r="N21" t="str">
            <v>生产基地</v>
          </cell>
          <cell r="O21" t="str">
            <v>种植基地</v>
          </cell>
          <cell r="P21" t="str">
            <v>农村产业发展</v>
          </cell>
          <cell r="Q21">
            <v>45</v>
          </cell>
          <cell r="R21">
            <v>45</v>
          </cell>
          <cell r="U21" t="str">
            <v>据实补助</v>
          </cell>
        </row>
        <row r="22">
          <cell r="C22" t="str">
            <v>六个村食用菌基地菌棒培育房建设</v>
          </cell>
          <cell r="D22" t="str">
            <v>新建</v>
          </cell>
          <cell r="E22" t="str">
            <v>2023年01月-2023年12月</v>
          </cell>
          <cell r="F22" t="str">
            <v>上犹县</v>
          </cell>
          <cell r="G22" t="str">
            <v>安和乡</v>
          </cell>
          <cell r="H22" t="str">
            <v>安和村</v>
          </cell>
          <cell r="I22" t="str">
            <v>否</v>
          </cell>
          <cell r="J22" t="str">
            <v>新建占地约280平方米菌棒培育房</v>
          </cell>
          <cell r="K22" t="str">
            <v>平方米</v>
          </cell>
          <cell r="L22">
            <v>280</v>
          </cell>
          <cell r="M22" t="str">
            <v>产业发展项目</v>
          </cell>
          <cell r="N22" t="str">
            <v>生产基地</v>
          </cell>
          <cell r="O22" t="str">
            <v>种植基地</v>
          </cell>
          <cell r="P22" t="str">
            <v>农村产业发展</v>
          </cell>
          <cell r="Q22">
            <v>91</v>
          </cell>
          <cell r="R22">
            <v>91</v>
          </cell>
          <cell r="U22" t="str">
            <v>据实补助</v>
          </cell>
        </row>
        <row r="23">
          <cell r="C23" t="str">
            <v>石崇村伯公坑橙柚基地</v>
          </cell>
          <cell r="D23" t="str">
            <v>续建</v>
          </cell>
          <cell r="E23" t="str">
            <v>2023年01月-2023年12月</v>
          </cell>
          <cell r="F23" t="str">
            <v>上犹县</v>
          </cell>
          <cell r="G23" t="str">
            <v>社溪镇</v>
          </cell>
          <cell r="H23" t="str">
            <v>石崇村</v>
          </cell>
          <cell r="I23" t="str">
            <v>省定重点村</v>
          </cell>
          <cell r="J23" t="str">
            <v>新建脐橙基地60亩、土地流转及生产道路、蓄水池、踏步、山塘维修、抽水泵房等等基础设施</v>
          </cell>
          <cell r="K23" t="str">
            <v>亩</v>
          </cell>
          <cell r="L23">
            <v>60</v>
          </cell>
          <cell r="M23" t="str">
            <v>产业发展项目</v>
          </cell>
          <cell r="N23" t="str">
            <v>生产基地</v>
          </cell>
          <cell r="O23" t="str">
            <v>种植基地</v>
          </cell>
          <cell r="P23" t="str">
            <v>农村产业发展</v>
          </cell>
          <cell r="Q23">
            <v>40</v>
          </cell>
          <cell r="R23">
            <v>40</v>
          </cell>
          <cell r="U23" t="str">
            <v>据实补助</v>
          </cell>
        </row>
        <row r="24">
          <cell r="C24" t="str">
            <v>大棚设施蔬菜基地巩固提升</v>
          </cell>
          <cell r="D24" t="str">
            <v>提升</v>
          </cell>
          <cell r="E24" t="str">
            <v>2023.1-2023.10</v>
          </cell>
          <cell r="F24" t="str">
            <v>上犹县</v>
          </cell>
          <cell r="G24" t="str">
            <v>社溪镇</v>
          </cell>
          <cell r="H24" t="str">
            <v>麻田村</v>
          </cell>
          <cell r="I24" t="str">
            <v>否</v>
          </cell>
          <cell r="J24" t="str">
            <v>更新薄膜、完善机耕道路、沟渠及水电等</v>
          </cell>
          <cell r="K24" t="str">
            <v>亩</v>
          </cell>
          <cell r="L24">
            <v>67.4</v>
          </cell>
          <cell r="M24" t="str">
            <v>产业发展项目</v>
          </cell>
          <cell r="N24" t="str">
            <v>生产基地</v>
          </cell>
          <cell r="O24" t="str">
            <v>种植基地</v>
          </cell>
          <cell r="P24" t="str">
            <v>农村产业发展</v>
          </cell>
          <cell r="Q24">
            <v>28.1</v>
          </cell>
          <cell r="R24">
            <v>28.1</v>
          </cell>
        </row>
        <row r="25">
          <cell r="C25" t="str">
            <v>大棚设施蔬菜基地巩固提升</v>
          </cell>
          <cell r="D25" t="str">
            <v>提升</v>
          </cell>
          <cell r="E25" t="str">
            <v>2023.1-2023.10</v>
          </cell>
          <cell r="F25" t="str">
            <v>上犹县</v>
          </cell>
          <cell r="G25" t="str">
            <v>社溪镇</v>
          </cell>
          <cell r="H25" t="str">
            <v>社溪村　</v>
          </cell>
          <cell r="I25" t="str">
            <v>否</v>
          </cell>
          <cell r="J25" t="str">
            <v>更新薄膜、完善机耕道路、沟渠及水电等</v>
          </cell>
          <cell r="K25" t="str">
            <v>亩</v>
          </cell>
          <cell r="L25">
            <v>192.24</v>
          </cell>
          <cell r="M25" t="str">
            <v>产业发展项目</v>
          </cell>
          <cell r="N25" t="str">
            <v>生产基地</v>
          </cell>
          <cell r="O25" t="str">
            <v>种植基地</v>
          </cell>
          <cell r="P25" t="str">
            <v>农村产业发展</v>
          </cell>
          <cell r="Q25">
            <v>80.3</v>
          </cell>
          <cell r="R25">
            <v>80.3</v>
          </cell>
          <cell r="U25" t="str">
            <v>据实补助</v>
          </cell>
        </row>
        <row r="26">
          <cell r="C26" t="str">
            <v>大棚设施蔬菜基地巩固提升</v>
          </cell>
          <cell r="D26" t="str">
            <v>提升</v>
          </cell>
          <cell r="E26" t="str">
            <v>2023.1-2023.10</v>
          </cell>
          <cell r="F26" t="str">
            <v>上犹县</v>
          </cell>
          <cell r="G26" t="str">
            <v>社溪镇</v>
          </cell>
          <cell r="H26" t="str">
            <v>龙口村</v>
          </cell>
          <cell r="I26" t="str">
            <v>否</v>
          </cell>
          <cell r="J26" t="str">
            <v>更新薄膜、完善机耕道路和沟渠等基础设施</v>
          </cell>
          <cell r="K26" t="str">
            <v>亩</v>
          </cell>
          <cell r="L26">
            <v>26.98</v>
          </cell>
          <cell r="M26" t="str">
            <v>产业发展项目</v>
          </cell>
          <cell r="N26" t="str">
            <v>生产基地</v>
          </cell>
          <cell r="O26" t="str">
            <v>种植基地</v>
          </cell>
          <cell r="P26" t="str">
            <v>农村产业发展</v>
          </cell>
          <cell r="Q26">
            <v>11.2</v>
          </cell>
          <cell r="R26">
            <v>11.2</v>
          </cell>
        </row>
        <row r="27">
          <cell r="C27" t="str">
            <v>社溪镇育秧基地建</v>
          </cell>
          <cell r="D27" t="str">
            <v>新建</v>
          </cell>
          <cell r="E27" t="str">
            <v>2023.3.--2023.12</v>
          </cell>
          <cell r="F27" t="str">
            <v>上犹县</v>
          </cell>
          <cell r="G27" t="str">
            <v>社溪镇</v>
          </cell>
          <cell r="H27" t="str">
            <v>社溪镇</v>
          </cell>
          <cell r="I27" t="str">
            <v>否</v>
          </cell>
          <cell r="J27" t="str">
            <v>育秧能力5000亩规格的秧厂房建设及附属设施建设</v>
          </cell>
          <cell r="K27" t="str">
            <v>亩</v>
          </cell>
          <cell r="L27">
            <v>5000</v>
          </cell>
          <cell r="M27" t="str">
            <v>产业发展项目</v>
          </cell>
          <cell r="N27" t="str">
            <v>生产基地</v>
          </cell>
          <cell r="O27" t="str">
            <v>种植基地</v>
          </cell>
          <cell r="P27" t="str">
            <v>农村产业发展</v>
          </cell>
          <cell r="Q27">
            <v>80</v>
          </cell>
          <cell r="R27">
            <v>80</v>
          </cell>
          <cell r="U27" t="str">
            <v>据实补助</v>
          </cell>
        </row>
        <row r="28">
          <cell r="C28" t="str">
            <v>大石门村茶叶种植基地续建</v>
          </cell>
          <cell r="D28" t="str">
            <v>新建</v>
          </cell>
          <cell r="E28" t="str">
            <v>2023年01月-2023年12月</v>
          </cell>
          <cell r="F28" t="str">
            <v>上犹县</v>
          </cell>
          <cell r="G28" t="str">
            <v>双溪乡</v>
          </cell>
          <cell r="H28" t="str">
            <v>大石门村</v>
          </cell>
          <cell r="I28" t="str">
            <v>省定重点村</v>
          </cell>
          <cell r="J28" t="str">
            <v>大石门村茶叶种植基地100亩，蓄水池2个，机耕道1000米，水渠1000米等</v>
          </cell>
          <cell r="K28" t="str">
            <v>亩</v>
          </cell>
          <cell r="L28">
            <v>100</v>
          </cell>
          <cell r="M28" t="str">
            <v>产业发展项目</v>
          </cell>
          <cell r="N28" t="str">
            <v>生产基地</v>
          </cell>
          <cell r="O28" t="str">
            <v>种植基地</v>
          </cell>
          <cell r="P28" t="str">
            <v>农村产业发展</v>
          </cell>
          <cell r="Q28">
            <v>48</v>
          </cell>
          <cell r="R28">
            <v>48</v>
          </cell>
          <cell r="U28" t="str">
            <v>据实补助</v>
          </cell>
        </row>
        <row r="29">
          <cell r="C29" t="str">
            <v>寺下镇育秧基地建设</v>
          </cell>
          <cell r="D29" t="str">
            <v>新建</v>
          </cell>
          <cell r="E29" t="str">
            <v>2023年01月-2023年12月</v>
          </cell>
          <cell r="F29" t="str">
            <v>上犹县</v>
          </cell>
          <cell r="G29" t="str">
            <v>寺下镇</v>
          </cell>
          <cell r="H29" t="str">
            <v>杨梅村</v>
          </cell>
          <cell r="I29" t="str">
            <v>否</v>
          </cell>
          <cell r="J29" t="str">
            <v>1000平方米连栋温室大棚，薄膜版含风机水帘，外遮阳，内保温系统标准化建设及灌溉设备等。400平方米跨度钢结构棚及其配套设施等建设。育秧工厂生物质底土打包机一台、生物质发酵罐一座30立方、高效炼苗塔一座等附属设施。</v>
          </cell>
          <cell r="K29" t="str">
            <v>平方米</v>
          </cell>
          <cell r="L29">
            <v>1000</v>
          </cell>
          <cell r="M29" t="str">
            <v>产业发展项目</v>
          </cell>
          <cell r="N29" t="str">
            <v>生产基地</v>
          </cell>
          <cell r="O29" t="str">
            <v>种植基地</v>
          </cell>
          <cell r="P29" t="str">
            <v>农村产业发展</v>
          </cell>
          <cell r="Q29">
            <v>40</v>
          </cell>
          <cell r="R29">
            <v>40</v>
          </cell>
          <cell r="U29" t="str">
            <v>据实补助</v>
          </cell>
        </row>
        <row r="30">
          <cell r="C30" t="str">
            <v>秀罗村机械化育秧工厂建设项目</v>
          </cell>
          <cell r="D30" t="str">
            <v>新建</v>
          </cell>
          <cell r="E30" t="str">
            <v>2023年01月-2023年12月</v>
          </cell>
          <cell r="F30" t="str">
            <v>上犹县</v>
          </cell>
          <cell r="G30" t="str">
            <v>紫阳乡</v>
          </cell>
          <cell r="H30" t="str">
            <v>秀罗村</v>
          </cell>
          <cell r="I30" t="str">
            <v>县定重点村</v>
          </cell>
          <cell r="J30" t="str">
            <v>育秧厂房建设约700平方米、育秧设备采购1套、挡土设施约1000立方米、土地平整等</v>
          </cell>
          <cell r="K30" t="str">
            <v>平方米</v>
          </cell>
          <cell r="L30">
            <v>700</v>
          </cell>
          <cell r="M30" t="str">
            <v>产业发展项目</v>
          </cell>
          <cell r="N30" t="str">
            <v>生产基地</v>
          </cell>
          <cell r="O30" t="str">
            <v>种植基地</v>
          </cell>
          <cell r="P30" t="str">
            <v>农村产业发展</v>
          </cell>
          <cell r="Q30">
            <v>70</v>
          </cell>
          <cell r="R30">
            <v>70</v>
          </cell>
          <cell r="U30" t="str">
            <v>据实补助</v>
          </cell>
        </row>
        <row r="31">
          <cell r="C31" t="str">
            <v>高基坪村中草药基地产业排水渠及附属设施建设</v>
          </cell>
          <cell r="D31" t="str">
            <v>新建</v>
          </cell>
          <cell r="E31" t="str">
            <v>2023年01月-2023年12月</v>
          </cell>
          <cell r="F31" t="str">
            <v>上犹县</v>
          </cell>
          <cell r="G31" t="str">
            <v>紫阳乡</v>
          </cell>
          <cell r="H31" t="str">
            <v>高基坪村</v>
          </cell>
          <cell r="I31" t="str">
            <v>省定重点村</v>
          </cell>
          <cell r="J31" t="str">
            <v>硬化产业排水渠约1800米，0.3米宽，0.3米高及附属设施</v>
          </cell>
          <cell r="K31" t="str">
            <v>千米</v>
          </cell>
          <cell r="L31">
            <v>1.8</v>
          </cell>
          <cell r="M31" t="str">
            <v>产业发展项目</v>
          </cell>
          <cell r="N31" t="str">
            <v>生产基地</v>
          </cell>
          <cell r="O31" t="str">
            <v>种植基地</v>
          </cell>
          <cell r="P31" t="str">
            <v>乡村建设</v>
          </cell>
          <cell r="Q31">
            <v>26</v>
          </cell>
          <cell r="R31">
            <v>26</v>
          </cell>
          <cell r="U31" t="str">
            <v>据实补助</v>
          </cell>
        </row>
        <row r="32">
          <cell r="C32" t="str">
            <v>长岭村食用菌受灾产业项目修复工程</v>
          </cell>
          <cell r="D32" t="str">
            <v>新建</v>
          </cell>
          <cell r="E32" t="str">
            <v>2023年01月-2023年12月</v>
          </cell>
          <cell r="F32" t="str">
            <v>上犹县</v>
          </cell>
          <cell r="G32" t="str">
            <v>紫阳乡</v>
          </cell>
          <cell r="H32" t="str">
            <v>长岭村</v>
          </cell>
          <cell r="I32" t="str">
            <v>否</v>
          </cell>
          <cell r="J32" t="str">
            <v>食用菌智能棚维修建设6间、智能棚损毁设备维修购置1套等</v>
          </cell>
          <cell r="K32" t="str">
            <v>套</v>
          </cell>
          <cell r="L32">
            <v>1</v>
          </cell>
          <cell r="M32" t="str">
            <v>产业发展项目</v>
          </cell>
          <cell r="N32" t="str">
            <v>生产基地</v>
          </cell>
          <cell r="O32" t="str">
            <v>种植基地</v>
          </cell>
          <cell r="P32" t="str">
            <v>农村产业发展</v>
          </cell>
          <cell r="Q32">
            <v>13</v>
          </cell>
          <cell r="R32">
            <v>13</v>
          </cell>
          <cell r="U32" t="str">
            <v>据实补助</v>
          </cell>
        </row>
        <row r="33">
          <cell r="C33" t="str">
            <v>大棚设施蔬菜基地巩固提升</v>
          </cell>
          <cell r="D33" t="str">
            <v>提升</v>
          </cell>
          <cell r="E33" t="str">
            <v>2023.1-2023.10</v>
          </cell>
          <cell r="F33" t="str">
            <v>上犹县</v>
          </cell>
          <cell r="G33" t="str">
            <v>紫阳乡</v>
          </cell>
          <cell r="H33" t="str">
            <v>长岭村</v>
          </cell>
          <cell r="I33" t="str">
            <v>否</v>
          </cell>
          <cell r="J33" t="str">
            <v>更新薄膜、完善机耕道路、沟渠及水电等</v>
          </cell>
          <cell r="K33" t="str">
            <v>亩</v>
          </cell>
          <cell r="L33">
            <v>62</v>
          </cell>
          <cell r="M33" t="str">
            <v>产业发展项目</v>
          </cell>
          <cell r="N33" t="str">
            <v>生产基地</v>
          </cell>
          <cell r="O33" t="str">
            <v>种植基地</v>
          </cell>
          <cell r="P33" t="str">
            <v>农村产业发展</v>
          </cell>
          <cell r="Q33">
            <v>25.8</v>
          </cell>
          <cell r="R33">
            <v>25.8</v>
          </cell>
          <cell r="S33">
            <v>0</v>
          </cell>
          <cell r="T33">
            <v>0</v>
          </cell>
        </row>
        <row r="34">
          <cell r="C34" t="str">
            <v>开心农场果蔬采摘连体大棚</v>
          </cell>
          <cell r="D34" t="str">
            <v>新建</v>
          </cell>
          <cell r="E34" t="str">
            <v>2023年01月-2023年12月</v>
          </cell>
          <cell r="F34" t="str">
            <v>上犹县</v>
          </cell>
          <cell r="G34" t="str">
            <v>东山镇</v>
          </cell>
          <cell r="H34" t="str">
            <v>沿河村</v>
          </cell>
          <cell r="I34" t="str">
            <v>省定重点村</v>
          </cell>
          <cell r="J34" t="str">
            <v>连体大棚建设6亩、排水浇灌等配套附属设施</v>
          </cell>
          <cell r="K34" t="str">
            <v>亩</v>
          </cell>
          <cell r="L34">
            <v>6</v>
          </cell>
          <cell r="M34" t="str">
            <v>产业发展项目</v>
          </cell>
          <cell r="N34" t="str">
            <v>生产基地</v>
          </cell>
          <cell r="O34" t="str">
            <v>种植基地</v>
          </cell>
          <cell r="P34" t="str">
            <v>农村产业发展</v>
          </cell>
          <cell r="Q34">
            <v>45</v>
          </cell>
          <cell r="R34">
            <v>45</v>
          </cell>
          <cell r="U34" t="str">
            <v>据实补助</v>
          </cell>
        </row>
        <row r="35">
          <cell r="C35" t="str">
            <v>东山镇育秧工程附属设施建设</v>
          </cell>
          <cell r="D35" t="str">
            <v>新建</v>
          </cell>
          <cell r="E35" t="str">
            <v>2023年01月-2023年12月</v>
          </cell>
          <cell r="F35" t="str">
            <v>上犹县</v>
          </cell>
          <cell r="G35" t="str">
            <v>东山镇</v>
          </cell>
          <cell r="H35" t="str">
            <v>元鱼村</v>
          </cell>
          <cell r="I35" t="str">
            <v>县定重点村</v>
          </cell>
          <cell r="J35" t="str">
            <v>育秧能力5000亩规格的秧厂房建设及附属设施建设</v>
          </cell>
          <cell r="K35" t="str">
            <v>亩</v>
          </cell>
          <cell r="L35">
            <v>5000</v>
          </cell>
          <cell r="M35" t="str">
            <v>产业发展项目</v>
          </cell>
          <cell r="N35" t="str">
            <v>生产基地</v>
          </cell>
          <cell r="O35" t="str">
            <v>种植基地</v>
          </cell>
          <cell r="P35" t="str">
            <v>农村产业发展</v>
          </cell>
          <cell r="Q35">
            <v>60</v>
          </cell>
          <cell r="R35">
            <v>60</v>
          </cell>
        </row>
        <row r="36">
          <cell r="C36" t="str">
            <v>高桥村大棚蔬菜建设</v>
          </cell>
          <cell r="D36" t="str">
            <v>新建</v>
          </cell>
          <cell r="E36" t="str">
            <v>2023.1-2023.6</v>
          </cell>
          <cell r="F36" t="str">
            <v>上犹县</v>
          </cell>
          <cell r="G36" t="str">
            <v>东山镇</v>
          </cell>
          <cell r="H36" t="str">
            <v>高桥村</v>
          </cell>
          <cell r="I36" t="str">
            <v>省定
重点村</v>
          </cell>
          <cell r="J36" t="str">
            <v>钢架大棚建设10亩及平整土地、生产便道200*3.0m、水渠200米等基础设施</v>
          </cell>
          <cell r="K36" t="str">
            <v>亩</v>
          </cell>
          <cell r="L36">
            <v>10</v>
          </cell>
          <cell r="M36" t="str">
            <v>产业发展项目</v>
          </cell>
          <cell r="N36" t="str">
            <v>生产基地</v>
          </cell>
          <cell r="O36" t="str">
            <v>种植基地</v>
          </cell>
          <cell r="P36" t="str">
            <v>农村产业发展</v>
          </cell>
          <cell r="Q36">
            <v>100</v>
          </cell>
          <cell r="R36">
            <v>100</v>
          </cell>
        </row>
        <row r="37">
          <cell r="C37" t="str">
            <v>水陂育秧中心建设项目</v>
          </cell>
          <cell r="D37" t="str">
            <v>新建</v>
          </cell>
          <cell r="E37" t="str">
            <v>2023年01月-2023年12月</v>
          </cell>
          <cell r="F37" t="str">
            <v>上犹县</v>
          </cell>
          <cell r="G37" t="str">
            <v>梅水乡</v>
          </cell>
          <cell r="H37" t="str">
            <v>水陂村</v>
          </cell>
          <cell r="I37" t="str">
            <v>省定重点村</v>
          </cell>
          <cell r="J37" t="str">
            <v>播种生产车间450平方米，浸种池（1.5M*1.5M*1.2M）3个，暗化催芽室50平方米，秧盘播种流水线（硬盘）1台，育秧盘75000张（硬秧盘）、蒸汽发生器1台，转运托盘56个，带式输送机1条等</v>
          </cell>
          <cell r="K37" t="str">
            <v>平方米</v>
          </cell>
          <cell r="L37">
            <v>450</v>
          </cell>
          <cell r="M37" t="str">
            <v>产业发展项目</v>
          </cell>
          <cell r="N37" t="str">
            <v>生产基地</v>
          </cell>
          <cell r="O37" t="str">
            <v>种植基地</v>
          </cell>
          <cell r="P37" t="str">
            <v>农村产业发展</v>
          </cell>
          <cell r="Q37">
            <v>40</v>
          </cell>
          <cell r="R37">
            <v>40</v>
          </cell>
          <cell r="S37">
            <v>0</v>
          </cell>
          <cell r="T37">
            <v>0</v>
          </cell>
          <cell r="U37" t="str">
            <v>据实补助</v>
          </cell>
        </row>
        <row r="38">
          <cell r="C38" t="str">
            <v>园村富硒茶基地建设</v>
          </cell>
          <cell r="D38" t="str">
            <v>新建</v>
          </cell>
          <cell r="E38" t="str">
            <v>2023.01-2023.12</v>
          </cell>
          <cell r="F38" t="str">
            <v>上犹县</v>
          </cell>
          <cell r="G38" t="str">
            <v>梅水乡</v>
          </cell>
          <cell r="H38" t="str">
            <v>园村村</v>
          </cell>
          <cell r="I38" t="str">
            <v>市定重点村</v>
          </cell>
          <cell r="J38" t="str">
            <v>新建富硒茶园200亩，含打带、土地流转、茶叶种植，蓄水池2处等</v>
          </cell>
          <cell r="K38" t="str">
            <v>亩</v>
          </cell>
          <cell r="L38">
            <v>200</v>
          </cell>
          <cell r="M38" t="str">
            <v>产业发展项目</v>
          </cell>
          <cell r="N38" t="str">
            <v>生产基地</v>
          </cell>
          <cell r="O38" t="str">
            <v>种植基地</v>
          </cell>
          <cell r="P38" t="str">
            <v>农村产业发展</v>
          </cell>
          <cell r="Q38">
            <v>83</v>
          </cell>
          <cell r="R38">
            <v>83</v>
          </cell>
          <cell r="S38">
            <v>0</v>
          </cell>
          <cell r="T38">
            <v>0</v>
          </cell>
        </row>
        <row r="39">
          <cell r="C39" t="str">
            <v>大棚设施蔬菜基地巩固提升</v>
          </cell>
          <cell r="D39" t="str">
            <v>提升</v>
          </cell>
          <cell r="E39" t="str">
            <v>2023.1-2023.10</v>
          </cell>
          <cell r="F39" t="str">
            <v>上犹县</v>
          </cell>
          <cell r="G39" t="str">
            <v>梅水乡</v>
          </cell>
          <cell r="H39" t="str">
            <v>竹山村</v>
          </cell>
          <cell r="I39" t="str">
            <v>县重点</v>
          </cell>
          <cell r="J39" t="str">
            <v>更新薄膜、完善机耕道路和沟渠等基础设施</v>
          </cell>
          <cell r="K39" t="str">
            <v>亩</v>
          </cell>
          <cell r="L39">
            <v>28.83</v>
          </cell>
          <cell r="M39" t="str">
            <v>产业发展项目</v>
          </cell>
          <cell r="N39" t="str">
            <v>生产基地</v>
          </cell>
          <cell r="O39" t="str">
            <v>种植基地</v>
          </cell>
          <cell r="P39" t="str">
            <v>农村产业发展</v>
          </cell>
          <cell r="Q39">
            <v>12</v>
          </cell>
          <cell r="R39">
            <v>12</v>
          </cell>
          <cell r="U39" t="str">
            <v>据实补助</v>
          </cell>
        </row>
        <row r="40">
          <cell r="C40" t="str">
            <v>食用菌大棚改造</v>
          </cell>
          <cell r="D40" t="str">
            <v>提升</v>
          </cell>
          <cell r="E40" t="str">
            <v>2023.1-2023.12</v>
          </cell>
          <cell r="F40" t="str">
            <v>上犹县</v>
          </cell>
          <cell r="G40" t="str">
            <v>梅水乡</v>
          </cell>
          <cell r="H40" t="str">
            <v>窑下村</v>
          </cell>
          <cell r="I40" t="str">
            <v>否</v>
          </cell>
          <cell r="J40" t="str">
            <v>大棚维修搬迁2个</v>
          </cell>
          <cell r="K40" t="str">
            <v>个</v>
          </cell>
          <cell r="L40">
            <v>2</v>
          </cell>
          <cell r="M40" t="str">
            <v>产业发展项目</v>
          </cell>
          <cell r="N40" t="str">
            <v>生产基地</v>
          </cell>
          <cell r="O40" t="str">
            <v>种植基地</v>
          </cell>
          <cell r="P40" t="str">
            <v>农村产业发展</v>
          </cell>
          <cell r="Q40">
            <v>10</v>
          </cell>
          <cell r="R40">
            <v>10</v>
          </cell>
          <cell r="S40">
            <v>0</v>
          </cell>
          <cell r="T40">
            <v>0</v>
          </cell>
        </row>
        <row r="41">
          <cell r="C41" t="str">
            <v>油石乡水稻育秧中心建设及相关场地设施</v>
          </cell>
          <cell r="D41" t="str">
            <v>新建</v>
          </cell>
          <cell r="E41" t="str">
            <v>2023年01月-2023年12月</v>
          </cell>
          <cell r="F41" t="str">
            <v>上犹县</v>
          </cell>
          <cell r="G41" t="str">
            <v>油石乡</v>
          </cell>
          <cell r="H41" t="str">
            <v>新田村</v>
          </cell>
          <cell r="I41" t="str">
            <v>县定重点村</v>
          </cell>
          <cell r="J41" t="str">
            <v>育秧能力3000亩规格的秧厂房建设及附属设施建设</v>
          </cell>
          <cell r="K41" t="str">
            <v>亩</v>
          </cell>
          <cell r="L41">
            <v>3000</v>
          </cell>
          <cell r="M41" t="str">
            <v>产业发展项目</v>
          </cell>
          <cell r="N41" t="str">
            <v>生产基地</v>
          </cell>
          <cell r="O41" t="str">
            <v>种植基地</v>
          </cell>
          <cell r="P41" t="str">
            <v>农村产业发展</v>
          </cell>
          <cell r="Q41">
            <v>40</v>
          </cell>
          <cell r="R41">
            <v>40</v>
          </cell>
          <cell r="S41">
            <v>0</v>
          </cell>
          <cell r="T41">
            <v>0</v>
          </cell>
          <cell r="U41" t="str">
            <v>据实补助</v>
          </cell>
        </row>
        <row r="42">
          <cell r="C42" t="str">
            <v>大棚设施蔬菜基地巩固提升</v>
          </cell>
          <cell r="D42" t="str">
            <v>提升</v>
          </cell>
          <cell r="E42" t="str">
            <v>2023.1-2023.10</v>
          </cell>
          <cell r="F42" t="str">
            <v>上犹县</v>
          </cell>
          <cell r="G42" t="str">
            <v>油石乡</v>
          </cell>
          <cell r="H42" t="str">
            <v>塘角村</v>
          </cell>
          <cell r="I42" t="str">
            <v>县重点</v>
          </cell>
          <cell r="J42" t="str">
            <v>更新薄膜、完善机耕道路和沟渠等基础设施</v>
          </cell>
          <cell r="K42" t="str">
            <v>亩</v>
          </cell>
          <cell r="L42">
            <v>43.34</v>
          </cell>
          <cell r="M42" t="str">
            <v>产业发展项目</v>
          </cell>
          <cell r="N42" t="str">
            <v>生产基地</v>
          </cell>
          <cell r="O42" t="str">
            <v>种植基地</v>
          </cell>
          <cell r="P42" t="str">
            <v>农村产业发展</v>
          </cell>
          <cell r="Q42">
            <v>18.1</v>
          </cell>
          <cell r="R42">
            <v>18.1</v>
          </cell>
          <cell r="U42" t="str">
            <v>据实补助</v>
          </cell>
        </row>
        <row r="43">
          <cell r="C43" t="str">
            <v>大棚设施蔬菜基地巩固提升</v>
          </cell>
          <cell r="D43" t="str">
            <v>提升</v>
          </cell>
          <cell r="E43" t="str">
            <v>2023.1-2023.10</v>
          </cell>
          <cell r="F43" t="str">
            <v>上犹县</v>
          </cell>
          <cell r="G43" t="str">
            <v>油石乡</v>
          </cell>
          <cell r="H43" t="str">
            <v>水村村</v>
          </cell>
          <cell r="I43" t="str">
            <v>市重点</v>
          </cell>
          <cell r="J43" t="str">
            <v>更新薄膜、完善机耕道路和沟渠等基础设施</v>
          </cell>
          <cell r="K43" t="str">
            <v>亩</v>
          </cell>
          <cell r="L43">
            <v>48.46</v>
          </cell>
          <cell r="M43" t="str">
            <v>产业发展项目</v>
          </cell>
          <cell r="N43" t="str">
            <v>生产基地</v>
          </cell>
          <cell r="O43" t="str">
            <v>种植基地</v>
          </cell>
          <cell r="P43" t="str">
            <v>农村产业发展</v>
          </cell>
          <cell r="Q43">
            <v>20.2</v>
          </cell>
          <cell r="R43">
            <v>20.2</v>
          </cell>
          <cell r="U43" t="str">
            <v>据实补助</v>
          </cell>
        </row>
        <row r="44">
          <cell r="C44" t="str">
            <v>大棚设施蔬菜基地巩固提升</v>
          </cell>
          <cell r="D44" t="str">
            <v>提升</v>
          </cell>
          <cell r="E44" t="str">
            <v>2023.1-2023.10</v>
          </cell>
          <cell r="F44" t="str">
            <v>上犹县</v>
          </cell>
          <cell r="G44" t="str">
            <v>油石乡</v>
          </cell>
          <cell r="H44" t="str">
            <v>塘角村</v>
          </cell>
          <cell r="I44" t="str">
            <v>县重点</v>
          </cell>
          <cell r="J44" t="str">
            <v>更新薄膜、完善机耕道路和沟渠等基础设施</v>
          </cell>
          <cell r="K44" t="str">
            <v>亩</v>
          </cell>
          <cell r="L44">
            <v>18.6</v>
          </cell>
          <cell r="M44" t="str">
            <v>产业发展项目</v>
          </cell>
          <cell r="N44" t="str">
            <v>生产基地</v>
          </cell>
          <cell r="O44" t="str">
            <v>种植基地</v>
          </cell>
          <cell r="P44" t="str">
            <v>农村产业发展</v>
          </cell>
          <cell r="Q44">
            <v>7.5</v>
          </cell>
          <cell r="R44">
            <v>7.5</v>
          </cell>
          <cell r="U44" t="str">
            <v>据实补助</v>
          </cell>
        </row>
        <row r="45">
          <cell r="C45" t="str">
            <v>大棚设施蔬菜基地巩固提升</v>
          </cell>
          <cell r="D45" t="str">
            <v>提升</v>
          </cell>
          <cell r="E45" t="str">
            <v>2023.1-2023.10</v>
          </cell>
          <cell r="F45" t="str">
            <v>上犹县</v>
          </cell>
          <cell r="G45" t="str">
            <v>油石乡</v>
          </cell>
          <cell r="H45" t="str">
            <v>新田村</v>
          </cell>
          <cell r="I45" t="str">
            <v>县重点</v>
          </cell>
          <cell r="J45" t="str">
            <v>更新薄膜、完善机耕道路和沟渠等基础设施</v>
          </cell>
          <cell r="K45" t="str">
            <v>亩</v>
          </cell>
          <cell r="L45">
            <v>103.4</v>
          </cell>
          <cell r="M45" t="str">
            <v>产业发展项目</v>
          </cell>
          <cell r="N45" t="str">
            <v>生产基地</v>
          </cell>
          <cell r="O45" t="str">
            <v>种植基地</v>
          </cell>
          <cell r="P45" t="str">
            <v>农村产业发展</v>
          </cell>
          <cell r="Q45">
            <v>43.3</v>
          </cell>
          <cell r="R45">
            <v>43.3</v>
          </cell>
        </row>
        <row r="46">
          <cell r="C46" t="str">
            <v>大棚设施蔬菜基地巩固提升</v>
          </cell>
          <cell r="D46" t="str">
            <v>提升</v>
          </cell>
          <cell r="E46" t="str">
            <v>2023.1-2023.10</v>
          </cell>
          <cell r="F46" t="str">
            <v>上犹县</v>
          </cell>
          <cell r="G46" t="str">
            <v>油石乡</v>
          </cell>
          <cell r="H46" t="str">
            <v>梅岭村</v>
          </cell>
          <cell r="I46" t="str">
            <v>否</v>
          </cell>
          <cell r="J46" t="str">
            <v>更新薄膜、完善机耕道路和沟渠等基础设施</v>
          </cell>
          <cell r="K46" t="str">
            <v>亩</v>
          </cell>
          <cell r="L46">
            <v>65.7</v>
          </cell>
          <cell r="M46" t="str">
            <v>产业发展项目</v>
          </cell>
          <cell r="N46" t="str">
            <v>生产基地</v>
          </cell>
          <cell r="O46" t="str">
            <v>种植基地</v>
          </cell>
          <cell r="P46" t="str">
            <v>农村产业发展</v>
          </cell>
          <cell r="Q46">
            <v>27.5</v>
          </cell>
          <cell r="R46">
            <v>27.5</v>
          </cell>
        </row>
        <row r="47">
          <cell r="C47" t="str">
            <v>林下经济加工厂房建设</v>
          </cell>
          <cell r="D47" t="str">
            <v>新建</v>
          </cell>
          <cell r="E47" t="str">
            <v>2023年01月-2023年12月</v>
          </cell>
          <cell r="F47" t="str">
            <v>上犹县</v>
          </cell>
          <cell r="G47" t="str">
            <v>平富乡</v>
          </cell>
          <cell r="H47" t="str">
            <v>信地畲族村</v>
          </cell>
          <cell r="I47" t="str">
            <v>省定重点村</v>
          </cell>
          <cell r="J47" t="str">
            <v>新建厂房300平及配套附属设施</v>
          </cell>
          <cell r="K47" t="str">
            <v>平方米</v>
          </cell>
          <cell r="L47">
            <v>300</v>
          </cell>
          <cell r="M47" t="str">
            <v>产业发展项目</v>
          </cell>
          <cell r="N47" t="str">
            <v>加工流通场地设施</v>
          </cell>
          <cell r="O47" t="str">
            <v>产地初加工和精深加工</v>
          </cell>
          <cell r="P47" t="str">
            <v>农村产业发展</v>
          </cell>
          <cell r="Q47">
            <v>20</v>
          </cell>
          <cell r="R47">
            <v>20</v>
          </cell>
          <cell r="U47" t="str">
            <v>据实补助</v>
          </cell>
        </row>
        <row r="48">
          <cell r="C48" t="str">
            <v>向前村农产品综合加工厂</v>
          </cell>
          <cell r="D48" t="str">
            <v>新建</v>
          </cell>
          <cell r="E48" t="str">
            <v>2023年01月-2023年12月</v>
          </cell>
          <cell r="F48" t="str">
            <v>上犹县</v>
          </cell>
          <cell r="G48" t="str">
            <v>平富乡</v>
          </cell>
          <cell r="H48" t="str">
            <v>向前村</v>
          </cell>
          <cell r="I48" t="str">
            <v>否</v>
          </cell>
          <cell r="J48" t="str">
            <v>建设厂房及冷库800平米，购买生产设备等</v>
          </cell>
          <cell r="K48" t="str">
            <v>平方米</v>
          </cell>
          <cell r="L48">
            <v>400</v>
          </cell>
          <cell r="M48" t="str">
            <v>产业发展项目</v>
          </cell>
          <cell r="N48" t="str">
            <v>加工流通场地设施</v>
          </cell>
          <cell r="O48" t="str">
            <v>产地初加工和精深加工</v>
          </cell>
          <cell r="P48" t="str">
            <v>农村产业发展</v>
          </cell>
          <cell r="Q48">
            <v>80</v>
          </cell>
          <cell r="R48">
            <v>80</v>
          </cell>
          <cell r="U48" t="str">
            <v>据实补助</v>
          </cell>
        </row>
        <row r="49">
          <cell r="C49" t="str">
            <v>高兴村茶厂续建项目</v>
          </cell>
          <cell r="D49" t="str">
            <v>新建</v>
          </cell>
          <cell r="E49" t="str">
            <v>2023年01月-2023年12月</v>
          </cell>
          <cell r="F49" t="str">
            <v>上犹县</v>
          </cell>
          <cell r="G49" t="str">
            <v>水岩乡</v>
          </cell>
          <cell r="H49" t="str">
            <v>高兴村</v>
          </cell>
          <cell r="I49" t="str">
            <v>省定重点村</v>
          </cell>
          <cell r="J49" t="str">
            <v>购买风选机、揉捻机、理条机等8台设备</v>
          </cell>
          <cell r="K49" t="str">
            <v>台</v>
          </cell>
          <cell r="L49" t="str">
            <v>8</v>
          </cell>
          <cell r="M49" t="str">
            <v>产业发展项目</v>
          </cell>
          <cell r="N49" t="str">
            <v>加工流通场地设施</v>
          </cell>
          <cell r="O49" t="str">
            <v>产地初加工和精深加工</v>
          </cell>
          <cell r="P49" t="str">
            <v>农村产业发展</v>
          </cell>
          <cell r="Q49">
            <v>29</v>
          </cell>
          <cell r="R49">
            <v>29</v>
          </cell>
          <cell r="U49" t="str">
            <v>据实补助</v>
          </cell>
        </row>
        <row r="50">
          <cell r="C50" t="str">
            <v>古田村淀粉加工厂</v>
          </cell>
          <cell r="D50" t="str">
            <v>新建</v>
          </cell>
          <cell r="E50" t="str">
            <v>2023年01月-2023年12月</v>
          </cell>
          <cell r="F50" t="str">
            <v>上犹县</v>
          </cell>
          <cell r="G50" t="str">
            <v>水岩乡</v>
          </cell>
          <cell r="H50" t="str">
            <v>古田村</v>
          </cell>
          <cell r="I50" t="str">
            <v>省定重点村</v>
          </cell>
          <cell r="J50" t="str">
            <v>淀粉加工等设备，厂房建设300㎡</v>
          </cell>
          <cell r="K50" t="str">
            <v>平方米</v>
          </cell>
          <cell r="L50" t="str">
            <v>300</v>
          </cell>
          <cell r="M50" t="str">
            <v>产业发展项目</v>
          </cell>
          <cell r="N50" t="str">
            <v>加工流通场地设施</v>
          </cell>
          <cell r="O50" t="str">
            <v>产地初加工和精深加工</v>
          </cell>
          <cell r="P50" t="str">
            <v>农村产业发展</v>
          </cell>
          <cell r="Q50">
            <v>45</v>
          </cell>
          <cell r="R50">
            <v>45</v>
          </cell>
          <cell r="U50" t="str">
            <v>据实补助</v>
          </cell>
        </row>
        <row r="51">
          <cell r="C51" t="str">
            <v>蕉坑村黄元米果基地提升建设项目</v>
          </cell>
          <cell r="D51" t="str">
            <v>新建</v>
          </cell>
          <cell r="E51" t="str">
            <v>2023年01月-2023年12月</v>
          </cell>
          <cell r="F51" t="str">
            <v>上犹县</v>
          </cell>
          <cell r="G51" t="str">
            <v>水岩乡</v>
          </cell>
          <cell r="H51" t="str">
            <v>蕉坑村</v>
          </cell>
          <cell r="I51" t="str">
            <v>县定重点村</v>
          </cell>
          <cell r="J51" t="str">
            <v>冷藏库、吊顶180平方、机械设备、大河米种植基地机耕道等附属设施建设项目</v>
          </cell>
          <cell r="K51" t="str">
            <v>平方米</v>
          </cell>
          <cell r="L51">
            <v>180</v>
          </cell>
          <cell r="M51" t="str">
            <v>产业发展项目</v>
          </cell>
          <cell r="N51" t="str">
            <v>加工流通场地设施</v>
          </cell>
          <cell r="O51" t="str">
            <v>产地初加工和精深加工</v>
          </cell>
          <cell r="P51" t="str">
            <v>农村产业发展</v>
          </cell>
          <cell r="Q51">
            <v>30</v>
          </cell>
          <cell r="R51">
            <v>30</v>
          </cell>
          <cell r="U51" t="str">
            <v>据实补助</v>
          </cell>
        </row>
        <row r="52">
          <cell r="C52" t="str">
            <v>横岭村竹炭加工厂扩建项目</v>
          </cell>
          <cell r="D52" t="str">
            <v>新建</v>
          </cell>
          <cell r="E52" t="str">
            <v>2023年01月-2023年12月</v>
          </cell>
          <cell r="F52" t="str">
            <v>上犹县</v>
          </cell>
          <cell r="G52" t="str">
            <v>水岩乡</v>
          </cell>
          <cell r="H52" t="str">
            <v>横岭村</v>
          </cell>
          <cell r="I52" t="str">
            <v>否</v>
          </cell>
          <cell r="J52" t="str">
            <v>加工车间500平方，仓储400平方及配套设施</v>
          </cell>
          <cell r="K52" t="str">
            <v>平方米</v>
          </cell>
          <cell r="L52">
            <v>900</v>
          </cell>
          <cell r="M52" t="str">
            <v>产业发展项目</v>
          </cell>
          <cell r="N52" t="str">
            <v>加工流通场地设施</v>
          </cell>
          <cell r="O52" t="str">
            <v>产地初加工和精深加工</v>
          </cell>
          <cell r="P52" t="str">
            <v>农村产业发展</v>
          </cell>
          <cell r="Q52">
            <v>80</v>
          </cell>
          <cell r="R52">
            <v>80</v>
          </cell>
          <cell r="U52" t="str">
            <v>据实补助</v>
          </cell>
        </row>
        <row r="53">
          <cell r="C53" t="str">
            <v>营森缘木材加工厂锅炉等设备</v>
          </cell>
          <cell r="D53" t="str">
            <v>新建</v>
          </cell>
          <cell r="E53" t="str">
            <v>2023年01月-2023年12月</v>
          </cell>
          <cell r="F53" t="str">
            <v>上犹县</v>
          </cell>
          <cell r="G53" t="str">
            <v>营前镇</v>
          </cell>
          <cell r="H53" t="str">
            <v>石溪村</v>
          </cell>
          <cell r="I53" t="str">
            <v>省定重点村</v>
          </cell>
          <cell r="J53" t="str">
            <v>购买2吨蒸汽锅炉及配套安装组件（引风机、储水塔等）</v>
          </cell>
          <cell r="K53" t="str">
            <v>套</v>
          </cell>
          <cell r="L53">
            <v>1</v>
          </cell>
          <cell r="M53" t="str">
            <v>产业发展项目</v>
          </cell>
          <cell r="N53" t="str">
            <v>加工流通场地设施</v>
          </cell>
          <cell r="O53" t="str">
            <v>产地初加工和精深加工</v>
          </cell>
          <cell r="P53" t="str">
            <v>农村产业发展</v>
          </cell>
          <cell r="Q53">
            <v>30</v>
          </cell>
          <cell r="R53">
            <v>30</v>
          </cell>
          <cell r="U53" t="str">
            <v>据实补助</v>
          </cell>
        </row>
        <row r="54">
          <cell r="C54" t="str">
            <v>象牙村有机肥加工厂建设</v>
          </cell>
          <cell r="D54" t="str">
            <v>续建</v>
          </cell>
          <cell r="E54" t="str">
            <v>2023年01月-2023年12月</v>
          </cell>
          <cell r="F54" t="str">
            <v>上犹县</v>
          </cell>
          <cell r="G54" t="str">
            <v>营前镇</v>
          </cell>
          <cell r="H54" t="str">
            <v>象牙村</v>
          </cell>
          <cell r="I54" t="str">
            <v>县定重点村</v>
          </cell>
          <cell r="J54" t="str">
            <v>有机肥加工厂房建设及配套设施完善</v>
          </cell>
          <cell r="K54" t="str">
            <v>平方米</v>
          </cell>
          <cell r="L54">
            <v>600</v>
          </cell>
          <cell r="M54" t="str">
            <v>产业发展项目</v>
          </cell>
          <cell r="N54" t="str">
            <v>加工流通场地设施</v>
          </cell>
          <cell r="O54" t="str">
            <v>产地初加工和精深加工</v>
          </cell>
          <cell r="P54" t="str">
            <v>农村产业发展</v>
          </cell>
          <cell r="Q54">
            <v>54</v>
          </cell>
          <cell r="R54">
            <v>54</v>
          </cell>
          <cell r="U54" t="str">
            <v>据实补助</v>
          </cell>
        </row>
        <row r="55">
          <cell r="C55" t="str">
            <v>上湾村酒厂建设（二期）</v>
          </cell>
          <cell r="D55" t="str">
            <v>新建</v>
          </cell>
          <cell r="E55" t="str">
            <v>2023年01月-2023年12月</v>
          </cell>
          <cell r="F55" t="str">
            <v>上犹县</v>
          </cell>
          <cell r="G55" t="str">
            <v>营前镇</v>
          </cell>
          <cell r="H55" t="str">
            <v>上湾村</v>
          </cell>
          <cell r="I55" t="str">
            <v>县定重点村</v>
          </cell>
          <cell r="J55" t="str">
            <v>酒窖建设约100平方米、打包间建设约50平方米及厂房配套设施建设</v>
          </cell>
          <cell r="K55" t="str">
            <v>平方米</v>
          </cell>
          <cell r="L55" t="str">
            <v>100</v>
          </cell>
          <cell r="M55" t="str">
            <v>产业发展项目</v>
          </cell>
          <cell r="N55" t="str">
            <v>加工流通场地设施</v>
          </cell>
          <cell r="O55" t="str">
            <v>产地初加工和精深加工</v>
          </cell>
          <cell r="P55" t="str">
            <v>农村产业发展</v>
          </cell>
          <cell r="Q55">
            <v>30</v>
          </cell>
          <cell r="R55">
            <v>30</v>
          </cell>
        </row>
        <row r="56">
          <cell r="C56" t="str">
            <v>村企合作竹制品加工设备</v>
          </cell>
          <cell r="D56" t="str">
            <v>续建</v>
          </cell>
          <cell r="E56" t="str">
            <v>2023年01月-2023年12月</v>
          </cell>
          <cell r="F56" t="str">
            <v>上犹县</v>
          </cell>
          <cell r="G56" t="str">
            <v>五指峰乡</v>
          </cell>
          <cell r="H56" t="str">
            <v>黄沙坑村</v>
          </cell>
          <cell r="I56" t="str">
            <v>省定重点村</v>
          </cell>
          <cell r="J56" t="str">
            <v>村企合作康源竹制品加工厂新购买竹制品加工设备</v>
          </cell>
          <cell r="K56" t="str">
            <v>套</v>
          </cell>
          <cell r="L56">
            <v>3</v>
          </cell>
          <cell r="M56" t="str">
            <v>产业发展项目</v>
          </cell>
          <cell r="N56" t="str">
            <v>加工流通场地设施</v>
          </cell>
          <cell r="O56" t="str">
            <v>产地初加工和精深加工</v>
          </cell>
          <cell r="P56" t="str">
            <v>农村产业发展</v>
          </cell>
          <cell r="Q56">
            <v>30</v>
          </cell>
          <cell r="R56">
            <v>30</v>
          </cell>
          <cell r="U56" t="str">
            <v>据实补助</v>
          </cell>
        </row>
        <row r="57">
          <cell r="C57" t="str">
            <v>黄竹头村集体茶叶加工厂扩建</v>
          </cell>
          <cell r="D57" t="str">
            <v>续建</v>
          </cell>
          <cell r="E57" t="str">
            <v>2023年01月-2023年12月</v>
          </cell>
          <cell r="F57" t="str">
            <v>上犹县</v>
          </cell>
          <cell r="G57" t="str">
            <v>五指峰乡</v>
          </cell>
          <cell r="H57" t="str">
            <v>黄竹头村</v>
          </cell>
          <cell r="I57" t="str">
            <v>省定重点村</v>
          </cell>
          <cell r="J57" t="str">
            <v>厂房扩建及周边设施完善</v>
          </cell>
          <cell r="K57" t="str">
            <v>平方米</v>
          </cell>
          <cell r="L57">
            <v>50</v>
          </cell>
          <cell r="M57" t="str">
            <v>产业发展项目</v>
          </cell>
          <cell r="N57" t="str">
            <v>加工流通场地设施</v>
          </cell>
          <cell r="O57" t="str">
            <v>产地初加工和精深加工</v>
          </cell>
          <cell r="P57" t="str">
            <v>农村产业发展</v>
          </cell>
          <cell r="Q57">
            <v>30</v>
          </cell>
          <cell r="R57">
            <v>30</v>
          </cell>
          <cell r="U57" t="str">
            <v>据实补助</v>
          </cell>
        </row>
        <row r="58">
          <cell r="C58" t="str">
            <v>象形村村企合作茶叶加工厂设备</v>
          </cell>
          <cell r="D58" t="str">
            <v>新建</v>
          </cell>
          <cell r="E58" t="str">
            <v>2023年01月-2023年12月</v>
          </cell>
          <cell r="F58" t="str">
            <v>上犹县</v>
          </cell>
          <cell r="G58" t="str">
            <v>五指峰乡</v>
          </cell>
          <cell r="H58" t="str">
            <v>象形村</v>
          </cell>
          <cell r="I58" t="str">
            <v>否</v>
          </cell>
          <cell r="J58" t="str">
            <v>茶叶加工机械配套设施购置（茶叶输送机、茶叶烘干机等5套</v>
          </cell>
          <cell r="K58" t="str">
            <v>套</v>
          </cell>
          <cell r="L58">
            <v>5</v>
          </cell>
          <cell r="M58" t="str">
            <v>产业发展项目</v>
          </cell>
          <cell r="N58" t="str">
            <v>加工流通场地设施</v>
          </cell>
          <cell r="O58" t="str">
            <v>产地初加工和精深加工</v>
          </cell>
          <cell r="P58" t="str">
            <v>农村产业发展</v>
          </cell>
          <cell r="Q58">
            <v>20</v>
          </cell>
          <cell r="R58">
            <v>20</v>
          </cell>
          <cell r="U58" t="str">
            <v>据实补助</v>
          </cell>
        </row>
        <row r="59">
          <cell r="C59" t="str">
            <v>石崇农机专业化服务</v>
          </cell>
          <cell r="D59" t="str">
            <v>新建</v>
          </cell>
          <cell r="E59" t="str">
            <v>2023年01月-2023年12月</v>
          </cell>
          <cell r="F59" t="str">
            <v>上犹县</v>
          </cell>
          <cell r="G59" t="str">
            <v>社溪镇</v>
          </cell>
          <cell r="H59" t="str">
            <v>石崇村</v>
          </cell>
          <cell r="I59" t="str">
            <v>省定重点村</v>
          </cell>
          <cell r="J59" t="str">
            <v>沃德收割机、东方红耕地机、高压打药机</v>
          </cell>
          <cell r="K59" t="str">
            <v>台</v>
          </cell>
          <cell r="L59">
            <v>3</v>
          </cell>
          <cell r="M59" t="str">
            <v>产业发展项目</v>
          </cell>
          <cell r="N59" t="str">
            <v>加工流通场地设施</v>
          </cell>
          <cell r="O59" t="str">
            <v>产地初加工和精深加工</v>
          </cell>
          <cell r="P59" t="str">
            <v>农村产业发展</v>
          </cell>
          <cell r="Q59">
            <v>25</v>
          </cell>
          <cell r="R59">
            <v>25</v>
          </cell>
          <cell r="U59" t="str">
            <v>据实补助</v>
          </cell>
        </row>
        <row r="60">
          <cell r="C60" t="str">
            <v>蓝田村茶油加工场建设</v>
          </cell>
          <cell r="D60" t="str">
            <v>新建</v>
          </cell>
          <cell r="E60" t="str">
            <v>2023年01月-2023年12月</v>
          </cell>
          <cell r="F60" t="str">
            <v>上犹县</v>
          </cell>
          <cell r="G60" t="str">
            <v>社溪镇</v>
          </cell>
          <cell r="H60" t="str">
            <v>蓝田村</v>
          </cell>
          <cell r="I60" t="str">
            <v>省定重点村</v>
          </cell>
          <cell r="J60" t="str">
            <v>茶油加工厂建设约150平方米及设备购买、水电等配套设施</v>
          </cell>
          <cell r="K60" t="str">
            <v>平方米</v>
          </cell>
          <cell r="L60">
            <v>150</v>
          </cell>
          <cell r="M60" t="str">
            <v>产业发展项目</v>
          </cell>
          <cell r="N60" t="str">
            <v>加工流通场地设施</v>
          </cell>
          <cell r="O60" t="str">
            <v>产地初加工和精深加工</v>
          </cell>
          <cell r="P60" t="str">
            <v>农村产业发展</v>
          </cell>
          <cell r="Q60">
            <v>35</v>
          </cell>
          <cell r="R60">
            <v>35</v>
          </cell>
          <cell r="U60" t="str">
            <v>据实补助</v>
          </cell>
        </row>
        <row r="61">
          <cell r="C61" t="str">
            <v>社溪镇稻谷加工厂附属设施</v>
          </cell>
          <cell r="D61" t="str">
            <v>新建</v>
          </cell>
          <cell r="E61" t="str">
            <v>2023.3.--2023.12</v>
          </cell>
          <cell r="F61" t="str">
            <v>上犹县</v>
          </cell>
          <cell r="G61" t="str">
            <v>社溪镇</v>
          </cell>
          <cell r="H61" t="str">
            <v>社溪村</v>
          </cell>
          <cell r="I61" t="str">
            <v>否</v>
          </cell>
          <cell r="J61" t="str">
            <v>办公用房及附属用房80平方米，地面硬化400平方米</v>
          </cell>
          <cell r="K61" t="str">
            <v>平方米</v>
          </cell>
          <cell r="L61">
            <v>80</v>
          </cell>
          <cell r="M61" t="str">
            <v>产业发展项目</v>
          </cell>
          <cell r="N61" t="str">
            <v>加工流通场地设施</v>
          </cell>
          <cell r="O61" t="str">
            <v>产地初加工和精深加工</v>
          </cell>
          <cell r="P61" t="str">
            <v>农村产业发展</v>
          </cell>
          <cell r="Q61">
            <v>45</v>
          </cell>
          <cell r="R61">
            <v>45</v>
          </cell>
        </row>
        <row r="62">
          <cell r="C62" t="str">
            <v>左溪村竹笋加工基地</v>
          </cell>
          <cell r="D62" t="str">
            <v>新建</v>
          </cell>
          <cell r="E62" t="str">
            <v>2023年01月-2023年12月</v>
          </cell>
          <cell r="F62" t="str">
            <v>上犹县</v>
          </cell>
          <cell r="G62" t="str">
            <v>双溪乡</v>
          </cell>
          <cell r="H62" t="str">
            <v>左溪村</v>
          </cell>
          <cell r="I62" t="str">
            <v>县定重点村</v>
          </cell>
          <cell r="J62" t="str">
            <v>竹笋加工基地生产用房800平方米等基础设施建设</v>
          </cell>
          <cell r="K62" t="str">
            <v>平方米</v>
          </cell>
          <cell r="L62">
            <v>800</v>
          </cell>
          <cell r="M62" t="str">
            <v>产业发展项目</v>
          </cell>
          <cell r="N62" t="str">
            <v>加工流通场地设施</v>
          </cell>
          <cell r="O62" t="str">
            <v>产地初加工和精深加工</v>
          </cell>
          <cell r="P62" t="str">
            <v>农村产业发展</v>
          </cell>
          <cell r="Q62">
            <v>90</v>
          </cell>
          <cell r="R62">
            <v>90</v>
          </cell>
          <cell r="U62" t="str">
            <v>据实补助</v>
          </cell>
        </row>
        <row r="63">
          <cell r="C63" t="str">
            <v>寺下镇稻种烘干设施建设</v>
          </cell>
          <cell r="D63" t="str">
            <v>新建</v>
          </cell>
          <cell r="E63" t="str">
            <v>2023年01月-2023年12月</v>
          </cell>
          <cell r="F63" t="str">
            <v>上犹县</v>
          </cell>
          <cell r="G63" t="str">
            <v>寺下镇</v>
          </cell>
          <cell r="H63" t="str">
            <v>寺下村</v>
          </cell>
          <cell r="I63" t="str">
            <v>否</v>
          </cell>
          <cell r="J63" t="str">
            <v>新建烘干房含三通一平约500平方米，水稻烘干机组、余坪、道路、管理用房等其他设施建设</v>
          </cell>
          <cell r="K63" t="str">
            <v>平方米</v>
          </cell>
          <cell r="L63">
            <v>500</v>
          </cell>
          <cell r="M63" t="str">
            <v>产业发展项目</v>
          </cell>
          <cell r="N63" t="str">
            <v>加工流通场地设施</v>
          </cell>
          <cell r="O63" t="str">
            <v>产地初加工和精深加工</v>
          </cell>
          <cell r="P63" t="str">
            <v>农村产业发展</v>
          </cell>
          <cell r="Q63">
            <v>85</v>
          </cell>
          <cell r="R63">
            <v>85</v>
          </cell>
          <cell r="U63" t="str">
            <v>据实补助</v>
          </cell>
        </row>
        <row r="64">
          <cell r="C64" t="str">
            <v>泥坑村茶叶加工厂</v>
          </cell>
          <cell r="D64" t="str">
            <v>新建</v>
          </cell>
          <cell r="E64" t="str">
            <v>2023年01月-2023年12月</v>
          </cell>
          <cell r="F64" t="str">
            <v>上犹县</v>
          </cell>
          <cell r="G64" t="str">
            <v>寺下镇</v>
          </cell>
          <cell r="H64" t="str">
            <v>泥坑村</v>
          </cell>
          <cell r="I64" t="str">
            <v>省定重点村</v>
          </cell>
          <cell r="J64" t="str">
            <v>茶叶加工厂房含三通一约500平方米，烘干、炒茶等制茶设备，周边茶场扩增等</v>
          </cell>
          <cell r="K64" t="str">
            <v>平方米</v>
          </cell>
          <cell r="L64">
            <v>500</v>
          </cell>
          <cell r="M64" t="str">
            <v>产业发展项目</v>
          </cell>
          <cell r="N64" t="str">
            <v>加工流通场地设施</v>
          </cell>
          <cell r="O64" t="str">
            <v>产地初加工和精深加工</v>
          </cell>
          <cell r="P64" t="str">
            <v>农村产业发展</v>
          </cell>
          <cell r="Q64">
            <v>60</v>
          </cell>
          <cell r="R64">
            <v>60</v>
          </cell>
          <cell r="U64" t="str">
            <v>据实补助</v>
          </cell>
        </row>
        <row r="65">
          <cell r="C65" t="str">
            <v>紫阳乡山泉水工厂续建项目</v>
          </cell>
          <cell r="D65" t="str">
            <v>续建</v>
          </cell>
          <cell r="E65" t="str">
            <v>2023年01月-2023年12月</v>
          </cell>
          <cell r="F65" t="str">
            <v>上犹县</v>
          </cell>
          <cell r="G65" t="str">
            <v>紫阳乡</v>
          </cell>
          <cell r="H65" t="str">
            <v>高基坪村</v>
          </cell>
          <cell r="I65" t="str">
            <v>省定重点村</v>
          </cell>
          <cell r="J65" t="str">
            <v>山泉水厂内部净化车间约800平方米、办公厂棚、厂区围档等附属设施建设</v>
          </cell>
          <cell r="K65" t="str">
            <v>平方米</v>
          </cell>
          <cell r="L65" t="str">
            <v>800</v>
          </cell>
          <cell r="M65" t="str">
            <v>产业发展项目</v>
          </cell>
          <cell r="N65" t="str">
            <v>加工流通场地设施</v>
          </cell>
          <cell r="O65" t="str">
            <v>产地初加工和精深加工</v>
          </cell>
          <cell r="P65" t="str">
            <v>农村产业发展</v>
          </cell>
          <cell r="Q65">
            <v>80</v>
          </cell>
          <cell r="R65">
            <v>80</v>
          </cell>
          <cell r="U65" t="str">
            <v>据实补助</v>
          </cell>
        </row>
        <row r="66">
          <cell r="C66" t="str">
            <v>水岩乡铁石村经济自用林基地新建</v>
          </cell>
          <cell r="D66" t="str">
            <v>新建</v>
          </cell>
          <cell r="E66" t="str">
            <v>2023年01月-2023年12月</v>
          </cell>
          <cell r="F66" t="str">
            <v>上犹县</v>
          </cell>
          <cell r="G66" t="str">
            <v>水岩乡</v>
          </cell>
          <cell r="H66" t="str">
            <v>铁石村</v>
          </cell>
          <cell r="I66" t="str">
            <v>县定重点村</v>
          </cell>
          <cell r="J66" t="str">
            <v>改造500亩山林</v>
          </cell>
          <cell r="K66" t="str">
            <v>亩</v>
          </cell>
          <cell r="L66" t="str">
            <v>500</v>
          </cell>
          <cell r="M66" t="str">
            <v>产业发展项目</v>
          </cell>
          <cell r="N66" t="str">
            <v>生产基地</v>
          </cell>
          <cell r="O66" t="str">
            <v>种植基地</v>
          </cell>
          <cell r="P66" t="str">
            <v>农村产业发展</v>
          </cell>
          <cell r="Q66">
            <v>40</v>
          </cell>
          <cell r="R66">
            <v>40</v>
          </cell>
        </row>
        <row r="67">
          <cell r="C67" t="str">
            <v>五指峰罗家山茶叶加工基地建设</v>
          </cell>
          <cell r="D67" t="str">
            <v>新建</v>
          </cell>
          <cell r="E67" t="str">
            <v>2023.1-2023.12</v>
          </cell>
          <cell r="F67" t="str">
            <v>上犹县</v>
          </cell>
          <cell r="G67" t="str">
            <v>五指峰乡</v>
          </cell>
          <cell r="H67" t="str">
            <v>象形村</v>
          </cell>
          <cell r="I67" t="str">
            <v>否</v>
          </cell>
          <cell r="J67" t="str">
            <v>茶叶加工厂500平方米等设施建设</v>
          </cell>
          <cell r="K67" t="str">
            <v>平方米</v>
          </cell>
          <cell r="L67">
            <v>500</v>
          </cell>
          <cell r="M67" t="str">
            <v>产业发展项目</v>
          </cell>
          <cell r="N67" t="str">
            <v>加工流通场地设施</v>
          </cell>
          <cell r="O67" t="str">
            <v>产地初加工和精深加工</v>
          </cell>
          <cell r="P67" t="str">
            <v>农村产业发展</v>
          </cell>
          <cell r="Q67">
            <v>60</v>
          </cell>
          <cell r="R67">
            <v>60</v>
          </cell>
        </row>
        <row r="68">
          <cell r="C68" t="str">
            <v>尚优佬农产品加工车间及农产品展销平台项目</v>
          </cell>
          <cell r="D68" t="str">
            <v>新建</v>
          </cell>
          <cell r="E68" t="str">
            <v>2023年01月-2023年12月</v>
          </cell>
          <cell r="F68" t="str">
            <v>上犹县</v>
          </cell>
          <cell r="G68" t="str">
            <v>东山镇</v>
          </cell>
          <cell r="H68" t="str">
            <v>伏坳村</v>
          </cell>
          <cell r="I68" t="str">
            <v>否</v>
          </cell>
          <cell r="J68" t="str">
            <v>1、新建钢结构标准生产车间1个；2、改建冷库、仓库4间；3、月饼生产线一条；4、生态米果生产线一条；5、零星基础设施修建及其它设备等</v>
          </cell>
          <cell r="K68" t="str">
            <v>平方米</v>
          </cell>
          <cell r="L68">
            <v>200</v>
          </cell>
          <cell r="M68" t="str">
            <v>产业发展项目</v>
          </cell>
          <cell r="N68" t="str">
            <v>加工流通场地设施</v>
          </cell>
          <cell r="O68" t="str">
            <v>产地初加工和精深加工</v>
          </cell>
          <cell r="P68" t="str">
            <v>农村产业发展</v>
          </cell>
          <cell r="Q68">
            <v>85</v>
          </cell>
          <cell r="R68">
            <v>85</v>
          </cell>
          <cell r="U68" t="str">
            <v>据实补助</v>
          </cell>
        </row>
        <row r="69">
          <cell r="Q69">
            <v>2333.1</v>
          </cell>
          <cell r="R69">
            <v>2333.1</v>
          </cell>
          <cell r="S69">
            <v>0</v>
          </cell>
          <cell r="T69">
            <v>0</v>
          </cell>
        </row>
        <row r="70">
          <cell r="C70" t="str">
            <v>12个村级集体经济项目</v>
          </cell>
          <cell r="D70" t="str">
            <v>新建</v>
          </cell>
          <cell r="E70" t="str">
            <v>2023年01月-2023年12月</v>
          </cell>
          <cell r="F70" t="str">
            <v>上犹县</v>
          </cell>
          <cell r="G70" t="str">
            <v>各乡镇</v>
          </cell>
          <cell r="H70" t="str">
            <v>12个相关村</v>
          </cell>
          <cell r="I70" t="str">
            <v>是</v>
          </cell>
          <cell r="J70" t="str">
            <v>具体根据上犹县扶持壮大村级集体经济实施方案进行实施</v>
          </cell>
          <cell r="K70" t="str">
            <v>个</v>
          </cell>
          <cell r="L70">
            <v>1</v>
          </cell>
          <cell r="M70" t="str">
            <v>产业发展项目</v>
          </cell>
          <cell r="N70" t="str">
            <v>配套基础设施</v>
          </cell>
          <cell r="O70" t="str">
            <v>产业园（区）</v>
          </cell>
          <cell r="P70" t="str">
            <v>农村产业发展</v>
          </cell>
          <cell r="Q70">
            <v>120</v>
          </cell>
          <cell r="R70">
            <v>120</v>
          </cell>
          <cell r="S70">
            <v>0</v>
          </cell>
          <cell r="T70">
            <v>0</v>
          </cell>
          <cell r="U70" t="str">
            <v>据实补助</v>
          </cell>
        </row>
        <row r="71">
          <cell r="C71" t="str">
            <v>陡水镇竹加工利用配套设施项目</v>
          </cell>
          <cell r="D71" t="str">
            <v>新建</v>
          </cell>
          <cell r="E71" t="str">
            <v>2023年01月-2023年12月</v>
          </cell>
          <cell r="F71" t="str">
            <v>上犹县</v>
          </cell>
          <cell r="G71" t="str">
            <v>陡水镇</v>
          </cell>
          <cell r="H71" t="str">
            <v>红星村</v>
          </cell>
          <cell r="I71" t="str">
            <v>县定重点村</v>
          </cell>
          <cell r="J71" t="str">
            <v>建设供电设施一处，排水排污约0.9公里，以及其他配套基础设施。</v>
          </cell>
          <cell r="K71" t="str">
            <v>千米</v>
          </cell>
          <cell r="L71">
            <v>0.9</v>
          </cell>
          <cell r="M71" t="str">
            <v>产业发展项目</v>
          </cell>
          <cell r="N71" t="str">
            <v>配套基础设施</v>
          </cell>
          <cell r="O71" t="str">
            <v>产业园（区）</v>
          </cell>
          <cell r="P71" t="str">
            <v>乡村建设</v>
          </cell>
          <cell r="Q71">
            <v>350</v>
          </cell>
          <cell r="R71">
            <v>350</v>
          </cell>
          <cell r="S71">
            <v>0</v>
          </cell>
          <cell r="T71">
            <v>0</v>
          </cell>
          <cell r="U71" t="str">
            <v>据实补助</v>
          </cell>
        </row>
        <row r="72">
          <cell r="C72" t="str">
            <v>茶坑村农田灌溉项目</v>
          </cell>
          <cell r="D72" t="str">
            <v>新建</v>
          </cell>
          <cell r="E72" t="str">
            <v>2023年01月-2023年12月</v>
          </cell>
          <cell r="F72" t="str">
            <v>上犹县</v>
          </cell>
          <cell r="G72" t="str">
            <v>陡水镇</v>
          </cell>
          <cell r="H72" t="str">
            <v>茶坑村</v>
          </cell>
          <cell r="I72" t="str">
            <v>省定重点村</v>
          </cell>
          <cell r="J72" t="str">
            <v>建设2座水坡（水坡长3米x高2.5米X宽1.5米(平均)，水渠约500余米（30X30)，以及其他水利基础设施建设</v>
          </cell>
          <cell r="K72" t="str">
            <v>千米</v>
          </cell>
          <cell r="L72">
            <v>0.5</v>
          </cell>
          <cell r="M72" t="str">
            <v>产业发展项目</v>
          </cell>
          <cell r="N72" t="str">
            <v>配套基础设施</v>
          </cell>
          <cell r="O72" t="str">
            <v>小型农田水利设施建设</v>
          </cell>
          <cell r="P72" t="str">
            <v>乡村建设</v>
          </cell>
          <cell r="Q72">
            <v>20</v>
          </cell>
          <cell r="R72">
            <v>20</v>
          </cell>
          <cell r="S72">
            <v>0</v>
          </cell>
          <cell r="T72">
            <v>0</v>
          </cell>
          <cell r="U72" t="str">
            <v>据实补助</v>
          </cell>
        </row>
        <row r="73">
          <cell r="C73" t="str">
            <v>茶坑村四季采摘园巩固项目</v>
          </cell>
          <cell r="D73" t="str">
            <v>新建</v>
          </cell>
          <cell r="E73" t="str">
            <v>2023年01月-2023年12月</v>
          </cell>
          <cell r="F73" t="str">
            <v>上犹县</v>
          </cell>
          <cell r="G73" t="str">
            <v>陡水镇</v>
          </cell>
          <cell r="H73" t="str">
            <v>茶坑村</v>
          </cell>
          <cell r="I73" t="str">
            <v>省定重点村</v>
          </cell>
          <cell r="J73" t="str">
            <v>30立方水池及灌溉等设施建设</v>
          </cell>
          <cell r="K73" t="str">
            <v>立方米</v>
          </cell>
          <cell r="L73">
            <v>30</v>
          </cell>
          <cell r="M73" t="str">
            <v>产业发展项目</v>
          </cell>
          <cell r="N73" t="str">
            <v>配套基础设施</v>
          </cell>
          <cell r="O73" t="str">
            <v>产业园（区）</v>
          </cell>
          <cell r="P73" t="str">
            <v>乡村建设</v>
          </cell>
          <cell r="Q73">
            <v>30</v>
          </cell>
          <cell r="R73">
            <v>30</v>
          </cell>
          <cell r="S73">
            <v>0</v>
          </cell>
          <cell r="T73">
            <v>0</v>
          </cell>
        </row>
        <row r="74">
          <cell r="C74" t="str">
            <v>月仔村白石嶂果业基地抗旱灌溉工程</v>
          </cell>
          <cell r="D74" t="str">
            <v>新建</v>
          </cell>
          <cell r="E74" t="str">
            <v>2023年01月-2023年12月</v>
          </cell>
          <cell r="F74" t="str">
            <v>上犹县</v>
          </cell>
          <cell r="G74" t="str">
            <v>陡水镇</v>
          </cell>
          <cell r="H74" t="str">
            <v>月仔村</v>
          </cell>
          <cell r="I74" t="str">
            <v>否</v>
          </cell>
          <cell r="J74" t="str">
            <v>供水管路3000米，铺设节水灌溉设施等</v>
          </cell>
          <cell r="K74" t="str">
            <v>千米</v>
          </cell>
          <cell r="L74">
            <v>3</v>
          </cell>
          <cell r="M74" t="str">
            <v>产业发展项目</v>
          </cell>
          <cell r="N74" t="str">
            <v>配套基础设施</v>
          </cell>
          <cell r="O74" t="str">
            <v>产业园（区）</v>
          </cell>
          <cell r="P74" t="str">
            <v>乡村建设</v>
          </cell>
          <cell r="Q74">
            <v>48</v>
          </cell>
          <cell r="R74">
            <v>48</v>
          </cell>
          <cell r="U74" t="str">
            <v>据实补助</v>
          </cell>
        </row>
        <row r="75">
          <cell r="C75" t="str">
            <v>古田村灌溉及附属设施建设</v>
          </cell>
          <cell r="D75" t="str">
            <v>新建</v>
          </cell>
          <cell r="E75" t="str">
            <v>2023年01月-2023年12月</v>
          </cell>
          <cell r="F75" t="str">
            <v>上犹县</v>
          </cell>
          <cell r="G75" t="str">
            <v>水岩乡</v>
          </cell>
          <cell r="H75" t="str">
            <v>古田村</v>
          </cell>
          <cell r="I75" t="str">
            <v>省定重点村</v>
          </cell>
          <cell r="J75" t="str">
            <v>钢筋混凝土水陂100立方米、大口径过水管道1600米及附属设施</v>
          </cell>
          <cell r="K75" t="str">
            <v>千米</v>
          </cell>
          <cell r="L75" t="str">
            <v>1.6</v>
          </cell>
          <cell r="M75" t="str">
            <v>产业发展项目</v>
          </cell>
          <cell r="N75" t="str">
            <v>配套基础设施</v>
          </cell>
          <cell r="O75" t="str">
            <v>小型农田水利设施建设</v>
          </cell>
          <cell r="P75" t="str">
            <v>乡村建设</v>
          </cell>
          <cell r="Q75">
            <v>35</v>
          </cell>
          <cell r="R75">
            <v>35</v>
          </cell>
          <cell r="U75" t="str">
            <v>据实补助</v>
          </cell>
        </row>
        <row r="76">
          <cell r="C76" t="str">
            <v>茶坑村水陂设施</v>
          </cell>
          <cell r="D76" t="str">
            <v>新建</v>
          </cell>
          <cell r="E76" t="str">
            <v>2023年01月-2023年12月</v>
          </cell>
          <cell r="F76" t="str">
            <v>上犹县</v>
          </cell>
          <cell r="G76" t="str">
            <v>水岩乡</v>
          </cell>
          <cell r="H76" t="str">
            <v>茶坑村</v>
          </cell>
          <cell r="I76" t="str">
            <v>县定重点村</v>
          </cell>
          <cell r="J76" t="str">
            <v>新建水陂4座(长5米，上宽1米。下宽1.5米)</v>
          </cell>
          <cell r="K76" t="str">
            <v>千米</v>
          </cell>
          <cell r="L76" t="str">
            <v>0.005</v>
          </cell>
          <cell r="M76" t="str">
            <v>产业发展项目</v>
          </cell>
          <cell r="N76" t="str">
            <v>配套基础设施</v>
          </cell>
          <cell r="O76" t="str">
            <v>小型农田水利设施建设</v>
          </cell>
          <cell r="P76" t="str">
            <v>乡村建设</v>
          </cell>
          <cell r="Q76">
            <v>50</v>
          </cell>
          <cell r="R76">
            <v>50</v>
          </cell>
          <cell r="U76" t="str">
            <v>据实补助</v>
          </cell>
        </row>
        <row r="77">
          <cell r="C77" t="str">
            <v>水岩乡育秧工程附属设施建设</v>
          </cell>
          <cell r="D77" t="str">
            <v>新建</v>
          </cell>
          <cell r="E77" t="str">
            <v>2023年01月-2023年12月</v>
          </cell>
          <cell r="F77" t="str">
            <v>上犹县</v>
          </cell>
          <cell r="G77" t="str">
            <v>水岩乡</v>
          </cell>
          <cell r="H77" t="str">
            <v>太乙村</v>
          </cell>
          <cell r="I77" t="str">
            <v>县定重点村</v>
          </cell>
          <cell r="J77" t="str">
            <v>育秧能力3000亩规格的秧厂房建设及附属设施建设</v>
          </cell>
          <cell r="K77" t="str">
            <v>亩</v>
          </cell>
          <cell r="L77">
            <v>3000</v>
          </cell>
          <cell r="M77" t="str">
            <v>产业发展项目</v>
          </cell>
          <cell r="N77" t="str">
            <v>配套基础设施</v>
          </cell>
          <cell r="O77" t="str">
            <v>产业园（区）</v>
          </cell>
          <cell r="P77" t="str">
            <v>乡村建设</v>
          </cell>
          <cell r="Q77">
            <v>40</v>
          </cell>
          <cell r="R77">
            <v>40</v>
          </cell>
        </row>
        <row r="78">
          <cell r="C78" t="str">
            <v>石溪村水渠建设和维修工程</v>
          </cell>
          <cell r="D78" t="str">
            <v>新建</v>
          </cell>
          <cell r="E78" t="str">
            <v>2023年01月-2023年12月</v>
          </cell>
          <cell r="F78" t="str">
            <v>上犹县</v>
          </cell>
          <cell r="G78" t="str">
            <v>营前镇</v>
          </cell>
          <cell r="H78" t="str">
            <v>石溪村</v>
          </cell>
          <cell r="I78" t="str">
            <v>省定重点村</v>
          </cell>
          <cell r="J78" t="str">
            <v>新建30*40水渠约500米及水渠维修</v>
          </cell>
          <cell r="K78" t="str">
            <v>千米</v>
          </cell>
          <cell r="L78">
            <v>0.5</v>
          </cell>
          <cell r="M78" t="str">
            <v>产业发展项目</v>
          </cell>
          <cell r="N78" t="str">
            <v>配套基础设施</v>
          </cell>
          <cell r="O78" t="str">
            <v>小型农田水利设施建设</v>
          </cell>
          <cell r="P78" t="str">
            <v>乡村建设</v>
          </cell>
          <cell r="Q78">
            <v>30</v>
          </cell>
          <cell r="R78">
            <v>30</v>
          </cell>
          <cell r="S78">
            <v>0</v>
          </cell>
          <cell r="T78">
            <v>0</v>
          </cell>
          <cell r="U78" t="str">
            <v>据实补助</v>
          </cell>
        </row>
        <row r="79">
          <cell r="C79" t="str">
            <v>景区收费停车场硬化</v>
          </cell>
          <cell r="D79" t="str">
            <v>新建</v>
          </cell>
          <cell r="E79" t="str">
            <v>2023年01月-2023年12月</v>
          </cell>
          <cell r="F79" t="str">
            <v>上犹县</v>
          </cell>
          <cell r="G79" t="str">
            <v>五指峰乡</v>
          </cell>
          <cell r="H79" t="str">
            <v>黄沙坑村</v>
          </cell>
          <cell r="I79" t="str">
            <v>省定重点村</v>
          </cell>
          <cell r="J79" t="str">
            <v>五指峰漂流景区停车场平整硬化（含停车位画线等）、</v>
          </cell>
          <cell r="K79" t="str">
            <v>平方米</v>
          </cell>
          <cell r="L79">
            <v>6000</v>
          </cell>
          <cell r="M79" t="str">
            <v>产业发展项目</v>
          </cell>
          <cell r="N79" t="str">
            <v>配套基础设施</v>
          </cell>
          <cell r="O79" t="str">
            <v>产业园（区）</v>
          </cell>
          <cell r="P79" t="str">
            <v>乡村建设</v>
          </cell>
          <cell r="Q79">
            <v>89</v>
          </cell>
          <cell r="R79">
            <v>89</v>
          </cell>
          <cell r="U79" t="str">
            <v>据实补助</v>
          </cell>
        </row>
        <row r="80">
          <cell r="C80" t="str">
            <v>高峰造纸厂附属提升完善工程</v>
          </cell>
          <cell r="D80" t="str">
            <v>新建</v>
          </cell>
          <cell r="E80" t="str">
            <v>2023年01月-2023年12月</v>
          </cell>
          <cell r="F80" t="str">
            <v>上犹县</v>
          </cell>
          <cell r="G80" t="str">
            <v>五指峰乡</v>
          </cell>
          <cell r="H80" t="str">
            <v>高峰村</v>
          </cell>
          <cell r="I80" t="str">
            <v>县定重点村</v>
          </cell>
          <cell r="J80" t="str">
            <v>2、造纸厂入厂道路硬化；3、造纸厂周边土地平整及硬化；5、造纸厂造纸设备及生活生产设施采购；6、造纸厂水电设计、安装；7、造纸厂周边茶园环境整治。</v>
          </cell>
          <cell r="K80" t="str">
            <v>平方米</v>
          </cell>
          <cell r="L80" t="str">
            <v>400</v>
          </cell>
          <cell r="M80" t="str">
            <v>产业发展项目</v>
          </cell>
          <cell r="N80" t="str">
            <v>配套基础设施</v>
          </cell>
          <cell r="O80" t="str">
            <v>产业园（区）</v>
          </cell>
          <cell r="P80" t="str">
            <v>乡村建设</v>
          </cell>
          <cell r="Q80">
            <v>36</v>
          </cell>
          <cell r="R80">
            <v>36</v>
          </cell>
          <cell r="U80" t="str">
            <v>据实补助</v>
          </cell>
        </row>
        <row r="81">
          <cell r="C81" t="str">
            <v>车田村基础设施完善工程</v>
          </cell>
          <cell r="D81" t="str">
            <v>新建</v>
          </cell>
          <cell r="E81" t="str">
            <v>2023年01月-2023年12月</v>
          </cell>
          <cell r="F81" t="str">
            <v>上犹县</v>
          </cell>
          <cell r="G81" t="str">
            <v>安和乡</v>
          </cell>
          <cell r="H81" t="str">
            <v>车田村</v>
          </cell>
          <cell r="I81" t="str">
            <v>否</v>
          </cell>
          <cell r="J81" t="str">
            <v>维修及新建30*30、40*40等规格水渠4000米、堆砌堡坎等</v>
          </cell>
          <cell r="K81" t="str">
            <v>千米</v>
          </cell>
          <cell r="L81">
            <v>4</v>
          </cell>
          <cell r="M81" t="str">
            <v>产业发展项目</v>
          </cell>
          <cell r="N81" t="str">
            <v>配套基础设施</v>
          </cell>
          <cell r="O81" t="str">
            <v>小型农田水利设施建设</v>
          </cell>
          <cell r="P81" t="str">
            <v>乡村建设</v>
          </cell>
          <cell r="Q81">
            <v>50</v>
          </cell>
          <cell r="R81">
            <v>50</v>
          </cell>
          <cell r="U81" t="str">
            <v>据实补助</v>
          </cell>
        </row>
        <row r="82">
          <cell r="C82" t="str">
            <v>安和乡食用菌零星基础设施项目</v>
          </cell>
          <cell r="D82" t="str">
            <v>新建</v>
          </cell>
          <cell r="E82" t="str">
            <v>2023年01月-2023年12月</v>
          </cell>
          <cell r="F82" t="str">
            <v>上犹县</v>
          </cell>
          <cell r="G82" t="str">
            <v>安和乡</v>
          </cell>
          <cell r="H82" t="str">
            <v>安和村</v>
          </cell>
          <cell r="I82" t="str">
            <v>否</v>
          </cell>
          <cell r="J82" t="str">
            <v>安装5个大棚保温膜、装袋机1台等</v>
          </cell>
          <cell r="K82" t="str">
            <v>个</v>
          </cell>
          <cell r="L82">
            <v>5</v>
          </cell>
          <cell r="M82" t="str">
            <v>产业发展项目</v>
          </cell>
          <cell r="N82" t="str">
            <v>配套基础设施</v>
          </cell>
          <cell r="O82" t="str">
            <v>产业园（区）</v>
          </cell>
          <cell r="P82" t="str">
            <v>乡村建设</v>
          </cell>
          <cell r="Q82">
            <v>40</v>
          </cell>
          <cell r="R82">
            <v>40</v>
          </cell>
          <cell r="U82" t="str">
            <v>据实补助</v>
          </cell>
        </row>
        <row r="83">
          <cell r="C83" t="str">
            <v>陶朱片水渠修建项目</v>
          </cell>
          <cell r="D83" t="str">
            <v>新建</v>
          </cell>
          <cell r="E83" t="str">
            <v>2023年01月-2023年12月</v>
          </cell>
          <cell r="F83" t="str">
            <v>上犹县</v>
          </cell>
          <cell r="G83" t="str">
            <v>安和乡</v>
          </cell>
          <cell r="H83" t="str">
            <v>陶朱村</v>
          </cell>
          <cell r="I83" t="str">
            <v>县定重点村</v>
          </cell>
          <cell r="J83" t="str">
            <v>新建及维修30*30水渠400米</v>
          </cell>
          <cell r="K83" t="str">
            <v>千米</v>
          </cell>
          <cell r="L83">
            <v>0.4</v>
          </cell>
          <cell r="M83" t="str">
            <v>产业发展项目</v>
          </cell>
          <cell r="N83" t="str">
            <v>配套基础设施</v>
          </cell>
          <cell r="O83" t="str">
            <v>小型农田水利设施建设</v>
          </cell>
          <cell r="P83" t="str">
            <v>乡村建设</v>
          </cell>
          <cell r="Q83">
            <v>7</v>
          </cell>
          <cell r="R83">
            <v>7</v>
          </cell>
          <cell r="U83" t="str">
            <v>据实补助</v>
          </cell>
        </row>
        <row r="84">
          <cell r="C84" t="str">
            <v>车田村香菇大棚改造项目</v>
          </cell>
          <cell r="D84" t="str">
            <v>续建</v>
          </cell>
          <cell r="E84" t="str">
            <v>2023年01月-2023年12月</v>
          </cell>
          <cell r="F84" t="str">
            <v>上犹县</v>
          </cell>
          <cell r="G84" t="str">
            <v>安和乡</v>
          </cell>
          <cell r="H84" t="str">
            <v>车田村</v>
          </cell>
          <cell r="I84" t="str">
            <v>否</v>
          </cell>
          <cell r="J84" t="str">
            <v>维修改造大棚膜、遮阳网等约10000平方米及附属设施</v>
          </cell>
          <cell r="K84" t="str">
            <v>平方米</v>
          </cell>
          <cell r="L84">
            <v>10000</v>
          </cell>
          <cell r="M84" t="str">
            <v>产业发展项目</v>
          </cell>
          <cell r="N84" t="str">
            <v>配套基础设施</v>
          </cell>
          <cell r="O84" t="str">
            <v>产业园（区）</v>
          </cell>
          <cell r="P84" t="str">
            <v>乡村建设</v>
          </cell>
          <cell r="Q84">
            <v>13</v>
          </cell>
          <cell r="R84">
            <v>13</v>
          </cell>
          <cell r="U84" t="str">
            <v>据实补助</v>
          </cell>
        </row>
        <row r="85">
          <cell r="C85" t="str">
            <v>大棚设施蔬菜基地巩固提升</v>
          </cell>
          <cell r="D85" t="str">
            <v>提升</v>
          </cell>
          <cell r="E85" t="str">
            <v>2023.1-2023.10</v>
          </cell>
          <cell r="F85" t="str">
            <v>上犹县</v>
          </cell>
          <cell r="G85" t="str">
            <v>安和乡</v>
          </cell>
          <cell r="H85" t="str">
            <v>富湾村</v>
          </cell>
          <cell r="I85" t="str">
            <v>省定重点村</v>
          </cell>
          <cell r="J85" t="str">
            <v>更新薄膜、完善机耕道路和沟渠等基础设施</v>
          </cell>
          <cell r="K85" t="str">
            <v>亩</v>
          </cell>
          <cell r="L85">
            <v>90.44</v>
          </cell>
          <cell r="M85" t="str">
            <v>产业发展项目</v>
          </cell>
          <cell r="N85" t="str">
            <v>配套基础设施</v>
          </cell>
          <cell r="O85" t="str">
            <v>产业园（区）</v>
          </cell>
          <cell r="P85" t="str">
            <v>农村产业发展</v>
          </cell>
          <cell r="Q85">
            <v>37.8</v>
          </cell>
          <cell r="R85">
            <v>37.8</v>
          </cell>
          <cell r="U85" t="str">
            <v>据实补助</v>
          </cell>
        </row>
        <row r="86">
          <cell r="C86" t="str">
            <v>大棚设施蔬菜基地巩固提升</v>
          </cell>
          <cell r="D86" t="str">
            <v>提升</v>
          </cell>
          <cell r="E86" t="str">
            <v>2023.1-2023.10</v>
          </cell>
          <cell r="F86" t="str">
            <v>上犹县</v>
          </cell>
          <cell r="G86" t="str">
            <v>安和乡</v>
          </cell>
          <cell r="H86" t="str">
            <v>陶朱村</v>
          </cell>
          <cell r="I86" t="str">
            <v>县定重点村</v>
          </cell>
          <cell r="J86" t="str">
            <v>更新薄膜、完善机耕道路和沟渠等基础设施</v>
          </cell>
          <cell r="K86" t="str">
            <v>亩</v>
          </cell>
          <cell r="L86">
            <v>53.53</v>
          </cell>
          <cell r="M86" t="str">
            <v>产业发展项目</v>
          </cell>
          <cell r="N86" t="str">
            <v>配套基础设施</v>
          </cell>
          <cell r="O86" t="str">
            <v>产业园（区）</v>
          </cell>
          <cell r="P86" t="str">
            <v>农村产业发展</v>
          </cell>
          <cell r="Q86">
            <v>22.3</v>
          </cell>
          <cell r="R86">
            <v>22.3</v>
          </cell>
          <cell r="U86" t="str">
            <v>据实补助</v>
          </cell>
        </row>
        <row r="87">
          <cell r="C87" t="str">
            <v>江头村食用菌基地附属设施建设工程</v>
          </cell>
          <cell r="D87" t="str">
            <v>新建</v>
          </cell>
          <cell r="E87" t="str">
            <v>2023.3.--2023.12</v>
          </cell>
          <cell r="F87" t="str">
            <v>上犹县</v>
          </cell>
          <cell r="G87" t="str">
            <v>社溪镇</v>
          </cell>
          <cell r="H87" t="str">
            <v>江头村</v>
          </cell>
          <cell r="I87" t="str">
            <v>县定
重点村</v>
          </cell>
          <cell r="J87" t="str">
            <v>地面硬化900平方米，排水沟200米、变压器安装等</v>
          </cell>
          <cell r="K87" t="str">
            <v>平方米</v>
          </cell>
          <cell r="L87">
            <v>900</v>
          </cell>
          <cell r="M87" t="str">
            <v>产业发展项目</v>
          </cell>
          <cell r="N87" t="str">
            <v>配套基础设施</v>
          </cell>
          <cell r="O87" t="str">
            <v>小型农田水利设施建设</v>
          </cell>
          <cell r="P87" t="str">
            <v>乡村建设</v>
          </cell>
          <cell r="Q87">
            <v>42</v>
          </cell>
          <cell r="R87">
            <v>42</v>
          </cell>
          <cell r="U87" t="str">
            <v>据实补助</v>
          </cell>
        </row>
        <row r="88">
          <cell r="C88" t="str">
            <v>大安村优质稻产业基础设施建</v>
          </cell>
          <cell r="D88" t="str">
            <v>新建</v>
          </cell>
          <cell r="E88" t="str">
            <v>2023年01月-2023年12月</v>
          </cell>
          <cell r="F88" t="str">
            <v>上犹县</v>
          </cell>
          <cell r="G88" t="str">
            <v>社溪镇</v>
          </cell>
          <cell r="H88" t="str">
            <v>大安村</v>
          </cell>
          <cell r="I88" t="str">
            <v>省定重点村</v>
          </cell>
          <cell r="J88" t="str">
            <v>道路硬化500米*3米、水渠硬化300米30*30、150米40*60</v>
          </cell>
          <cell r="K88" t="str">
            <v>千米</v>
          </cell>
          <cell r="L88">
            <v>0.5</v>
          </cell>
          <cell r="M88" t="str">
            <v>产业发展项目</v>
          </cell>
          <cell r="N88" t="str">
            <v>配套基础设施</v>
          </cell>
          <cell r="O88" t="str">
            <v>小型农田水利设施建设</v>
          </cell>
          <cell r="P88" t="str">
            <v>乡村建设</v>
          </cell>
          <cell r="Q88">
            <v>30</v>
          </cell>
          <cell r="R88">
            <v>30</v>
          </cell>
          <cell r="U88" t="str">
            <v>据实补助</v>
          </cell>
        </row>
        <row r="89">
          <cell r="C89" t="str">
            <v>龙田、严湖、油茶低改基地建设</v>
          </cell>
          <cell r="D89" t="str">
            <v>新建</v>
          </cell>
          <cell r="E89" t="str">
            <v>2023年01月-2023年12月</v>
          </cell>
          <cell r="F89" t="str">
            <v>上犹县</v>
          </cell>
          <cell r="G89" t="str">
            <v>社溪镇</v>
          </cell>
          <cell r="H89" t="str">
            <v>龙田村</v>
          </cell>
          <cell r="I89" t="str">
            <v>否</v>
          </cell>
          <cell r="J89" t="str">
            <v>龙田、严湖、油茶基地低改</v>
          </cell>
          <cell r="K89" t="str">
            <v>亩</v>
          </cell>
          <cell r="L89">
            <v>400</v>
          </cell>
          <cell r="M89" t="str">
            <v>产业发展项目</v>
          </cell>
          <cell r="N89" t="str">
            <v>配套基础设施</v>
          </cell>
          <cell r="O89" t="str">
            <v>产业园（区）</v>
          </cell>
          <cell r="P89" t="str">
            <v>乡村建设</v>
          </cell>
          <cell r="Q89">
            <v>145</v>
          </cell>
          <cell r="R89">
            <v>145</v>
          </cell>
          <cell r="U89" t="str">
            <v>据实补助</v>
          </cell>
        </row>
        <row r="90">
          <cell r="C90" t="str">
            <v>绿源丰脐橙基地水肥一体化建</v>
          </cell>
          <cell r="D90" t="str">
            <v>新建</v>
          </cell>
          <cell r="E90" t="str">
            <v>2023年01月-2023年12月</v>
          </cell>
          <cell r="F90" t="str">
            <v>上犹县</v>
          </cell>
          <cell r="G90" t="str">
            <v>社溪镇</v>
          </cell>
          <cell r="H90" t="str">
            <v>江头村</v>
          </cell>
          <cell r="I90" t="str">
            <v>县定
重点村</v>
          </cell>
          <cell r="J90" t="str">
            <v>深水井1口、2个100立方米水池等设施</v>
          </cell>
          <cell r="K90" t="str">
            <v>立方米</v>
          </cell>
          <cell r="L90">
            <v>100</v>
          </cell>
          <cell r="M90" t="str">
            <v>产业发展项目</v>
          </cell>
          <cell r="N90" t="str">
            <v>配套基础设施</v>
          </cell>
          <cell r="O90" t="str">
            <v>产业园（区）</v>
          </cell>
          <cell r="P90" t="str">
            <v>乡村建设</v>
          </cell>
          <cell r="Q90">
            <v>40</v>
          </cell>
          <cell r="R90">
            <v>40</v>
          </cell>
          <cell r="U90" t="str">
            <v>据实补助</v>
          </cell>
        </row>
        <row r="91">
          <cell r="C91" t="str">
            <v>大石门村高圳排新建水渠</v>
          </cell>
          <cell r="D91" t="str">
            <v>新建</v>
          </cell>
          <cell r="E91" t="str">
            <v>2023年01月-2023年12月</v>
          </cell>
          <cell r="F91" t="str">
            <v>上犹县</v>
          </cell>
          <cell r="G91" t="str">
            <v>双溪乡</v>
          </cell>
          <cell r="H91" t="str">
            <v>大石门村</v>
          </cell>
          <cell r="I91" t="str">
            <v>省定重点村</v>
          </cell>
          <cell r="J91" t="str">
            <v>新建维修大石门村曾屋上门楼组水渠约1600（规格40*40）米</v>
          </cell>
          <cell r="K91" t="str">
            <v>千米</v>
          </cell>
          <cell r="L91">
            <v>1.6</v>
          </cell>
          <cell r="M91" t="str">
            <v>产业发展项目</v>
          </cell>
          <cell r="N91" t="str">
            <v>配套基础设施</v>
          </cell>
          <cell r="O91" t="str">
            <v>小型农田水利设施建设</v>
          </cell>
          <cell r="P91" t="str">
            <v>乡村建设</v>
          </cell>
          <cell r="Q91">
            <v>22</v>
          </cell>
          <cell r="R91">
            <v>22</v>
          </cell>
          <cell r="U91" t="str">
            <v>据实补助</v>
          </cell>
        </row>
        <row r="92">
          <cell r="C92" t="str">
            <v>高洞村茶叶加工基地后续建设</v>
          </cell>
          <cell r="D92" t="str">
            <v>新建</v>
          </cell>
          <cell r="E92" t="str">
            <v>2023年01月-2023年12月</v>
          </cell>
          <cell r="F92" t="str">
            <v>上犹县</v>
          </cell>
          <cell r="G92" t="str">
            <v>双溪乡</v>
          </cell>
          <cell r="H92" t="str">
            <v>高洞村</v>
          </cell>
          <cell r="I92" t="str">
            <v>县定重点村</v>
          </cell>
          <cell r="J92" t="str">
            <v>高洞村茶叶加工基地道路硬化300平方米，排水沟100米、用电等基础设施建设</v>
          </cell>
          <cell r="K92" t="str">
            <v>平方米</v>
          </cell>
          <cell r="L92">
            <v>300</v>
          </cell>
          <cell r="M92" t="str">
            <v>产业发展项目</v>
          </cell>
          <cell r="N92" t="str">
            <v>配套基础设施</v>
          </cell>
          <cell r="O92" t="str">
            <v>产业园（区）</v>
          </cell>
          <cell r="P92" t="str">
            <v>乡村建设</v>
          </cell>
          <cell r="Q92">
            <v>30</v>
          </cell>
          <cell r="R92">
            <v>30</v>
          </cell>
          <cell r="U92" t="str">
            <v>据实补助</v>
          </cell>
        </row>
        <row r="93">
          <cell r="C93" t="str">
            <v>新圩茶果基地设施续建</v>
          </cell>
          <cell r="D93" t="str">
            <v>续建</v>
          </cell>
          <cell r="E93" t="str">
            <v>2023年01月-2023年12月</v>
          </cell>
          <cell r="F93" t="str">
            <v>上犹县</v>
          </cell>
          <cell r="G93" t="str">
            <v>寺下镇</v>
          </cell>
          <cell r="H93" t="str">
            <v>新圩村</v>
          </cell>
          <cell r="I93" t="str">
            <v>否</v>
          </cell>
          <cell r="J93" t="str">
            <v>新建道路排水沟约2000米，25管约5000米等</v>
          </cell>
          <cell r="K93" t="str">
            <v>千米</v>
          </cell>
          <cell r="L93">
            <v>2</v>
          </cell>
          <cell r="M93" t="str">
            <v>产业发展项目</v>
          </cell>
          <cell r="N93" t="str">
            <v>配套基础设施</v>
          </cell>
          <cell r="O93" t="str">
            <v>产业园（区）</v>
          </cell>
          <cell r="P93" t="str">
            <v>乡村建设</v>
          </cell>
          <cell r="Q93">
            <v>44</v>
          </cell>
          <cell r="R93">
            <v>44</v>
          </cell>
          <cell r="U93" t="str">
            <v>据实补助</v>
          </cell>
        </row>
        <row r="94">
          <cell r="C94" t="str">
            <v>坛前村果业基地附属设施建设</v>
          </cell>
          <cell r="D94" t="str">
            <v>新建</v>
          </cell>
          <cell r="E94" t="str">
            <v>2023年01月-2023年12月</v>
          </cell>
          <cell r="F94" t="str">
            <v>上犹县</v>
          </cell>
          <cell r="G94" t="str">
            <v>寺下镇</v>
          </cell>
          <cell r="H94" t="str">
            <v>坛前村</v>
          </cell>
          <cell r="I94" t="str">
            <v>县定重点村</v>
          </cell>
          <cell r="J94" t="str">
            <v>灌溉水管网建设约1000米，道路建设550m*3.5m等设施建设</v>
          </cell>
          <cell r="K94" t="str">
            <v>千米</v>
          </cell>
          <cell r="L94">
            <v>0.55</v>
          </cell>
          <cell r="M94" t="str">
            <v>产业发展项目</v>
          </cell>
          <cell r="N94" t="str">
            <v>配套基础设施</v>
          </cell>
          <cell r="O94" t="str">
            <v>小型农田水利设施建设</v>
          </cell>
          <cell r="P94" t="str">
            <v>乡村建设</v>
          </cell>
          <cell r="Q94">
            <v>60</v>
          </cell>
          <cell r="R94">
            <v>60</v>
          </cell>
          <cell r="U94" t="str">
            <v>据实补助</v>
          </cell>
        </row>
        <row r="95">
          <cell r="C95" t="str">
            <v>下佐村西坑洋泥塘水陂水渠建设项目</v>
          </cell>
          <cell r="D95" t="str">
            <v>新建</v>
          </cell>
          <cell r="E95" t="str">
            <v>2023年01月-2023年12月</v>
          </cell>
          <cell r="F95" t="str">
            <v>上犹县</v>
          </cell>
          <cell r="G95" t="str">
            <v>紫阳乡</v>
          </cell>
          <cell r="H95" t="str">
            <v>下佐村</v>
          </cell>
          <cell r="I95" t="str">
            <v>省定重点村</v>
          </cell>
          <cell r="J95" t="str">
            <v>新建水陂3座，其它附属设施建设</v>
          </cell>
          <cell r="K95" t="str">
            <v>座</v>
          </cell>
          <cell r="L95">
            <v>3</v>
          </cell>
          <cell r="M95" t="str">
            <v>产业发展项目</v>
          </cell>
          <cell r="N95" t="str">
            <v>配套基础设施</v>
          </cell>
          <cell r="O95" t="str">
            <v>小型农田水利设施建设</v>
          </cell>
          <cell r="P95" t="str">
            <v>乡村建设</v>
          </cell>
          <cell r="Q95">
            <v>30</v>
          </cell>
          <cell r="R95">
            <v>30</v>
          </cell>
          <cell r="U95" t="str">
            <v>据实补助</v>
          </cell>
        </row>
        <row r="96">
          <cell r="C96" t="str">
            <v>广田无土栽培生态大棚</v>
          </cell>
          <cell r="D96" t="str">
            <v>新建</v>
          </cell>
          <cell r="E96" t="str">
            <v>2023年01月-2023年12月</v>
          </cell>
          <cell r="F96" t="str">
            <v>上犹县</v>
          </cell>
          <cell r="G96" t="str">
            <v>东山镇</v>
          </cell>
          <cell r="H96" t="str">
            <v>广田村</v>
          </cell>
          <cell r="I96" t="str">
            <v>省定重点村</v>
          </cell>
          <cell r="J96" t="str">
            <v>2000平米玻璃温室大棚；1000平米鱼塘，鱼菜共生系统及其配套设施。</v>
          </cell>
          <cell r="K96" t="str">
            <v>平方米</v>
          </cell>
          <cell r="L96">
            <v>2000</v>
          </cell>
          <cell r="M96" t="str">
            <v>产业发展项目</v>
          </cell>
          <cell r="N96" t="str">
            <v>配套基础设施</v>
          </cell>
          <cell r="O96" t="str">
            <v>产业园（区）</v>
          </cell>
          <cell r="P96" t="str">
            <v>乡村建设</v>
          </cell>
          <cell r="Q96">
            <v>150</v>
          </cell>
          <cell r="R96">
            <v>150</v>
          </cell>
          <cell r="U96" t="str">
            <v>据实补助</v>
          </cell>
        </row>
        <row r="97">
          <cell r="C97" t="str">
            <v>丰岗村脐橙基地建设工程</v>
          </cell>
          <cell r="D97" t="str">
            <v>新建</v>
          </cell>
          <cell r="E97" t="str">
            <v>2023.01-2023.10</v>
          </cell>
          <cell r="F97" t="str">
            <v>上犹县</v>
          </cell>
          <cell r="G97" t="str">
            <v>黄埠镇</v>
          </cell>
          <cell r="H97" t="str">
            <v>丰岗村</v>
          </cell>
          <cell r="I97" t="str">
            <v>县定重点村</v>
          </cell>
          <cell r="J97" t="str">
            <v>修建道路200米、园区道路800米，梯带建设1.2万米、开穴1800个，水电设施，幼苗采购，种植。</v>
          </cell>
          <cell r="K97" t="str">
            <v>处</v>
          </cell>
          <cell r="L97">
            <v>1</v>
          </cell>
          <cell r="M97" t="str">
            <v>产业发展项目</v>
          </cell>
          <cell r="N97" t="str">
            <v>配套基础设施</v>
          </cell>
          <cell r="O97" t="str">
            <v>种植基地</v>
          </cell>
          <cell r="P97" t="str">
            <v>农村产业发展</v>
          </cell>
          <cell r="Q97">
            <v>40</v>
          </cell>
          <cell r="R97">
            <v>40</v>
          </cell>
          <cell r="S97">
            <v>0</v>
          </cell>
          <cell r="T97">
            <v>0</v>
          </cell>
          <cell r="U97" t="str">
            <v>据实补助</v>
          </cell>
        </row>
        <row r="98">
          <cell r="C98" t="str">
            <v>感坑村葡萄产业基地配套设施</v>
          </cell>
          <cell r="D98" t="str">
            <v>新建</v>
          </cell>
          <cell r="E98" t="str">
            <v>2023.01-2023.10</v>
          </cell>
          <cell r="F98" t="str">
            <v>上犹县</v>
          </cell>
          <cell r="G98" t="str">
            <v>黄埠镇</v>
          </cell>
          <cell r="H98" t="str">
            <v>感坑村</v>
          </cell>
          <cell r="I98" t="str">
            <v>否</v>
          </cell>
          <cell r="J98" t="str">
            <v>机耕道建设800平方米，40*40排水沟100米，3个大棚换膜等及其他配套设施建设。</v>
          </cell>
          <cell r="K98" t="str">
            <v>平方米</v>
          </cell>
          <cell r="L98">
            <v>800</v>
          </cell>
          <cell r="M98" t="str">
            <v>产业发展项目</v>
          </cell>
          <cell r="N98" t="str">
            <v>配套基础设施</v>
          </cell>
          <cell r="O98" t="str">
            <v>产业园（区）</v>
          </cell>
          <cell r="P98" t="str">
            <v>乡村建设</v>
          </cell>
          <cell r="Q98">
            <v>30</v>
          </cell>
          <cell r="R98">
            <v>30</v>
          </cell>
          <cell r="S98">
            <v>0</v>
          </cell>
          <cell r="T98">
            <v>0</v>
          </cell>
          <cell r="U98" t="str">
            <v>据实补助</v>
          </cell>
        </row>
        <row r="99">
          <cell r="C99" t="str">
            <v>洋田村金洋田产业基地配套设施</v>
          </cell>
          <cell r="D99" t="str">
            <v>新建</v>
          </cell>
          <cell r="E99" t="str">
            <v>2023.1-2023.12</v>
          </cell>
          <cell r="F99" t="str">
            <v>上犹县</v>
          </cell>
          <cell r="G99" t="str">
            <v>梅水乡</v>
          </cell>
          <cell r="H99" t="str">
            <v>洋田村</v>
          </cell>
          <cell r="I99" t="str">
            <v>省定重点村</v>
          </cell>
          <cell r="J99" t="str">
            <v>产业基地内道路新建2000平方米、排污管道铺设、水沟新建及其他配套项目</v>
          </cell>
          <cell r="K99" t="str">
            <v>平方米</v>
          </cell>
          <cell r="L99">
            <v>2000</v>
          </cell>
          <cell r="M99" t="str">
            <v>产业发展项目</v>
          </cell>
          <cell r="N99" t="str">
            <v>配套基础设施</v>
          </cell>
          <cell r="O99" t="str">
            <v>产业园（区）</v>
          </cell>
          <cell r="P99" t="str">
            <v>乡村建设</v>
          </cell>
          <cell r="Q99">
            <v>50</v>
          </cell>
          <cell r="R99">
            <v>50</v>
          </cell>
          <cell r="S99">
            <v>0</v>
          </cell>
          <cell r="T99">
            <v>0</v>
          </cell>
          <cell r="U99" t="str">
            <v>据实补助</v>
          </cell>
        </row>
        <row r="100">
          <cell r="C100" t="str">
            <v>洋田村金葡萄等产业基地配套设施项目</v>
          </cell>
          <cell r="D100" t="str">
            <v>新建</v>
          </cell>
          <cell r="E100" t="str">
            <v>2023年01月-2023年12月</v>
          </cell>
          <cell r="F100" t="str">
            <v>上犹县</v>
          </cell>
          <cell r="G100" t="str">
            <v>梅水乡</v>
          </cell>
          <cell r="H100" t="str">
            <v>洋田村</v>
          </cell>
          <cell r="I100" t="str">
            <v>省定重点村</v>
          </cell>
          <cell r="J100" t="str">
            <v>产业大棚维修新建改造10亩及其他配套设施建设等</v>
          </cell>
          <cell r="K100" t="str">
            <v>亩</v>
          </cell>
          <cell r="L100">
            <v>10</v>
          </cell>
          <cell r="M100" t="str">
            <v>产业发展项目</v>
          </cell>
          <cell r="N100" t="str">
            <v>配套基础设施</v>
          </cell>
          <cell r="O100" t="str">
            <v>产业园（区）</v>
          </cell>
          <cell r="P100" t="str">
            <v>乡村建设</v>
          </cell>
          <cell r="Q100">
            <v>50</v>
          </cell>
          <cell r="R100">
            <v>50</v>
          </cell>
          <cell r="S100">
            <v>0</v>
          </cell>
          <cell r="T100">
            <v>0</v>
          </cell>
          <cell r="U100" t="str">
            <v>据实补助</v>
          </cell>
        </row>
        <row r="101">
          <cell r="C101" t="str">
            <v>上坪泰美脐橙基地配套设施项目</v>
          </cell>
          <cell r="D101" t="str">
            <v>新建</v>
          </cell>
          <cell r="E101" t="str">
            <v>2023.1-2023.12</v>
          </cell>
          <cell r="F101" t="str">
            <v>上犹县</v>
          </cell>
          <cell r="G101" t="str">
            <v>梅水乡</v>
          </cell>
          <cell r="H101" t="str">
            <v>上坪村</v>
          </cell>
          <cell r="I101" t="str">
            <v>县定重点村</v>
          </cell>
          <cell r="J101" t="str">
            <v>新建沿果带30*30水渠400米，果带作业便道1200平米，基地变压器建设等</v>
          </cell>
          <cell r="K101" t="str">
            <v>平方米</v>
          </cell>
          <cell r="L101">
            <v>1200</v>
          </cell>
          <cell r="M101" t="str">
            <v>产业发展项目</v>
          </cell>
          <cell r="N101" t="str">
            <v>配套基础设施</v>
          </cell>
          <cell r="O101" t="str">
            <v>产业园</v>
          </cell>
          <cell r="P101" t="str">
            <v>乡村建设</v>
          </cell>
          <cell r="Q101">
            <v>30</v>
          </cell>
          <cell r="R101">
            <v>30</v>
          </cell>
          <cell r="S101">
            <v>0</v>
          </cell>
          <cell r="T101">
            <v>0</v>
          </cell>
          <cell r="U101" t="str">
            <v>据实补助</v>
          </cell>
        </row>
        <row r="102">
          <cell r="C102" t="str">
            <v>梅水乡茶园配套基础设施建设</v>
          </cell>
          <cell r="D102" t="str">
            <v>新建</v>
          </cell>
          <cell r="E102" t="str">
            <v>2023.1-2023.12</v>
          </cell>
          <cell r="F102" t="str">
            <v>上犹县</v>
          </cell>
          <cell r="G102" t="str">
            <v>梅水乡</v>
          </cell>
          <cell r="H102" t="str">
            <v>水径村</v>
          </cell>
          <cell r="I102" t="str">
            <v>否</v>
          </cell>
          <cell r="J102" t="str">
            <v>水池新建3座，深水井3口，管道铺设2.5千米、基地配套设施升级改造等</v>
          </cell>
          <cell r="K102" t="str">
            <v>千米</v>
          </cell>
          <cell r="L102">
            <v>2.5</v>
          </cell>
          <cell r="M102" t="str">
            <v>产业发展项目</v>
          </cell>
          <cell r="N102" t="str">
            <v>配套基础设施</v>
          </cell>
          <cell r="O102" t="str">
            <v>产业园（区）</v>
          </cell>
          <cell r="P102" t="str">
            <v>乡村建设</v>
          </cell>
          <cell r="Q102">
            <v>42</v>
          </cell>
          <cell r="R102">
            <v>42</v>
          </cell>
          <cell r="S102">
            <v>0</v>
          </cell>
          <cell r="T102">
            <v>0</v>
          </cell>
        </row>
        <row r="103">
          <cell r="C103" t="str">
            <v>油峰茶场水利等基础设施建设</v>
          </cell>
          <cell r="D103" t="str">
            <v>新建</v>
          </cell>
          <cell r="E103" t="str">
            <v>2023年01月-2023年12月</v>
          </cell>
          <cell r="F103" t="str">
            <v>上犹县</v>
          </cell>
          <cell r="G103" t="str">
            <v>油石乡</v>
          </cell>
          <cell r="H103" t="str">
            <v>清溪村</v>
          </cell>
          <cell r="I103" t="str">
            <v>市定重点村</v>
          </cell>
          <cell r="J103" t="str">
            <v>修建水渠0.8千米等基础设施建设</v>
          </cell>
          <cell r="K103" t="str">
            <v>千米</v>
          </cell>
          <cell r="L103">
            <v>0.8</v>
          </cell>
          <cell r="M103" t="str">
            <v>产业发展项目</v>
          </cell>
          <cell r="N103" t="str">
            <v>配套基础设施</v>
          </cell>
          <cell r="O103" t="str">
            <v>小型农田水利设施建设</v>
          </cell>
          <cell r="P103" t="str">
            <v>乡村建设</v>
          </cell>
          <cell r="Q103">
            <v>20</v>
          </cell>
          <cell r="R103">
            <v>20</v>
          </cell>
          <cell r="S103">
            <v>0</v>
          </cell>
          <cell r="T103">
            <v>0</v>
          </cell>
          <cell r="U103" t="str">
            <v>据实补助</v>
          </cell>
        </row>
        <row r="104">
          <cell r="C104" t="str">
            <v>河唇村竹头围片区水利设施建设</v>
          </cell>
          <cell r="D104" t="str">
            <v>新建</v>
          </cell>
          <cell r="E104" t="str">
            <v>2023年01月-2023年12月</v>
          </cell>
          <cell r="F104" t="str">
            <v>上犹县</v>
          </cell>
          <cell r="G104" t="str">
            <v>油石乡</v>
          </cell>
          <cell r="H104" t="str">
            <v>河唇村</v>
          </cell>
          <cell r="I104" t="str">
            <v>省定重点村</v>
          </cell>
          <cell r="J104" t="str">
            <v>新建水泵1处，水渠约0.5千米</v>
          </cell>
          <cell r="K104" t="str">
            <v>千米</v>
          </cell>
          <cell r="L104">
            <v>0.5</v>
          </cell>
          <cell r="M104" t="str">
            <v>产业发展项目</v>
          </cell>
          <cell r="N104" t="str">
            <v>配套基础设施</v>
          </cell>
          <cell r="O104" t="str">
            <v>小型农田水利设施建设</v>
          </cell>
          <cell r="P104" t="str">
            <v>乡村建设</v>
          </cell>
          <cell r="Q104">
            <v>30</v>
          </cell>
          <cell r="R104">
            <v>30</v>
          </cell>
          <cell r="S104">
            <v>0</v>
          </cell>
          <cell r="T104">
            <v>0</v>
          </cell>
          <cell r="U104" t="str">
            <v>据实补助</v>
          </cell>
        </row>
        <row r="105">
          <cell r="C105" t="str">
            <v>梅岭村猫垇子果园设施建设</v>
          </cell>
          <cell r="D105" t="str">
            <v>新建</v>
          </cell>
          <cell r="E105" t="str">
            <v>2023年01月-2023年12月</v>
          </cell>
          <cell r="F105" t="str">
            <v>上犹县</v>
          </cell>
          <cell r="G105" t="str">
            <v>油石乡</v>
          </cell>
          <cell r="H105" t="str">
            <v>梅岭村</v>
          </cell>
          <cell r="I105" t="str">
            <v>否</v>
          </cell>
          <cell r="J105" t="str">
            <v>道路100米、生产大棚1个等设施</v>
          </cell>
          <cell r="K105" t="str">
            <v>千米</v>
          </cell>
          <cell r="L105">
            <v>0.1</v>
          </cell>
          <cell r="M105" t="str">
            <v>产业发展项目</v>
          </cell>
          <cell r="N105" t="str">
            <v>配套基础设施</v>
          </cell>
          <cell r="O105" t="str">
            <v>小型农田水利设施建设</v>
          </cell>
          <cell r="P105" t="str">
            <v>乡村建设</v>
          </cell>
          <cell r="Q105">
            <v>40</v>
          </cell>
          <cell r="R105">
            <v>40</v>
          </cell>
          <cell r="S105">
            <v>0</v>
          </cell>
          <cell r="T105">
            <v>0</v>
          </cell>
          <cell r="U105" t="str">
            <v>据实补助</v>
          </cell>
        </row>
        <row r="106">
          <cell r="C106" t="str">
            <v>新田采摘园产业基地基础设施建设</v>
          </cell>
          <cell r="D106" t="str">
            <v>续建</v>
          </cell>
          <cell r="E106" t="str">
            <v>2023年01月-2023年12月</v>
          </cell>
          <cell r="F106" t="str">
            <v>上犹县</v>
          </cell>
          <cell r="G106" t="str">
            <v>油石乡</v>
          </cell>
          <cell r="H106" t="str">
            <v>新田村</v>
          </cell>
          <cell r="I106" t="str">
            <v>县定重点村</v>
          </cell>
          <cell r="J106" t="str">
            <v>土地平整2000平方米，配套水渠等基础设施建设</v>
          </cell>
          <cell r="K106" t="str">
            <v>平方米</v>
          </cell>
          <cell r="L106">
            <v>2000</v>
          </cell>
          <cell r="M106" t="str">
            <v>产业发展项目</v>
          </cell>
          <cell r="N106" t="str">
            <v>配套基础设施</v>
          </cell>
          <cell r="O106" t="str">
            <v>小型农田水利设施建设</v>
          </cell>
          <cell r="P106" t="str">
            <v>乡村建设</v>
          </cell>
          <cell r="Q106">
            <v>40</v>
          </cell>
          <cell r="R106">
            <v>40</v>
          </cell>
          <cell r="S106">
            <v>0</v>
          </cell>
          <cell r="T106">
            <v>0</v>
          </cell>
          <cell r="U106" t="str">
            <v>据实补助</v>
          </cell>
        </row>
        <row r="107">
          <cell r="C107" t="str">
            <v>水岩乡横岭脐橙基地灌溉系统及附属设施建设</v>
          </cell>
          <cell r="D107" t="str">
            <v>续建</v>
          </cell>
          <cell r="E107" t="str">
            <v>2023年01月-2023年12月</v>
          </cell>
          <cell r="F107" t="str">
            <v>上犹县</v>
          </cell>
          <cell r="G107" t="str">
            <v>水岩乡</v>
          </cell>
          <cell r="H107" t="str">
            <v>横岭村</v>
          </cell>
          <cell r="I107" t="str">
            <v>否</v>
          </cell>
          <cell r="J107" t="str">
            <v>灌溉水池两座，抽水系统及出水管道设施等（8*8）</v>
          </cell>
          <cell r="K107" t="str">
            <v>立方米</v>
          </cell>
          <cell r="L107" t="str">
            <v>40</v>
          </cell>
          <cell r="M107" t="str">
            <v>产业发展项目</v>
          </cell>
          <cell r="N107" t="str">
            <v>配套基础设施</v>
          </cell>
          <cell r="O107" t="str">
            <v>产业园（区）</v>
          </cell>
          <cell r="P107" t="str">
            <v>乡村建设</v>
          </cell>
          <cell r="Q107">
            <v>80</v>
          </cell>
          <cell r="R107">
            <v>80</v>
          </cell>
        </row>
        <row r="108">
          <cell r="C108" t="str">
            <v>营前镇蕉里村过江龙种植基地基础设施建设</v>
          </cell>
          <cell r="D108" t="str">
            <v>新建</v>
          </cell>
          <cell r="E108" t="str">
            <v>2023年03月-2023年10月</v>
          </cell>
          <cell r="F108" t="str">
            <v>上犹县</v>
          </cell>
          <cell r="G108" t="str">
            <v>营前镇</v>
          </cell>
          <cell r="H108" t="str">
            <v>蕉里村</v>
          </cell>
          <cell r="I108" t="str">
            <v>否</v>
          </cell>
          <cell r="J108" t="str">
            <v>生态鱼养殖约10亩，采摘基地，河堤建设，管理用房完善及附属设施建设</v>
          </cell>
          <cell r="K108" t="str">
            <v>亩</v>
          </cell>
          <cell r="L108" t="str">
            <v>10</v>
          </cell>
          <cell r="M108" t="str">
            <v>产业发展项目</v>
          </cell>
          <cell r="N108" t="str">
            <v>配套基础设施</v>
          </cell>
          <cell r="O108" t="str">
            <v>产业园（区）</v>
          </cell>
          <cell r="P108" t="str">
            <v>乡村建设</v>
          </cell>
          <cell r="Q108">
            <v>50</v>
          </cell>
          <cell r="R108">
            <v>50</v>
          </cell>
        </row>
        <row r="109">
          <cell r="C109" t="str">
            <v>东山镇中稍村大棚蔬菜道路及附属设施建设</v>
          </cell>
          <cell r="D109" t="str">
            <v>新建</v>
          </cell>
          <cell r="E109" t="str">
            <v>2023.1-2023.12</v>
          </cell>
          <cell r="F109" t="str">
            <v>上犹县</v>
          </cell>
          <cell r="G109" t="str">
            <v>东山镇</v>
          </cell>
          <cell r="H109" t="str">
            <v>中稍村</v>
          </cell>
          <cell r="I109" t="str">
            <v>县定
重点村</v>
          </cell>
          <cell r="J109" t="str">
            <v>道路建设约200米等设施建设</v>
          </cell>
          <cell r="K109" t="str">
            <v>千米</v>
          </cell>
          <cell r="L109">
            <v>0.2</v>
          </cell>
          <cell r="M109" t="str">
            <v>产业发展项目</v>
          </cell>
          <cell r="N109" t="str">
            <v>配套基础设施</v>
          </cell>
          <cell r="O109" t="str">
            <v>产业园（区）</v>
          </cell>
          <cell r="P109" t="str">
            <v>乡村建设</v>
          </cell>
          <cell r="Q109">
            <v>45</v>
          </cell>
          <cell r="R109">
            <v>45</v>
          </cell>
        </row>
        <row r="110">
          <cell r="C110" t="str">
            <v>黄埠龙头村茶叶基地附属设施建设</v>
          </cell>
          <cell r="D110" t="str">
            <v>新建</v>
          </cell>
          <cell r="E110" t="str">
            <v>2023.1-2023.12</v>
          </cell>
          <cell r="F110" t="str">
            <v>上犹县</v>
          </cell>
          <cell r="G110" t="str">
            <v>黄埠镇</v>
          </cell>
          <cell r="H110" t="str">
            <v>龙头村</v>
          </cell>
          <cell r="I110" t="str">
            <v>县定
重点村</v>
          </cell>
          <cell r="J110" t="str">
            <v>灌溉水池2个、主支管道约3000米、生产道路等基础设施</v>
          </cell>
          <cell r="K110" t="str">
            <v>个</v>
          </cell>
          <cell r="L110">
            <v>2</v>
          </cell>
          <cell r="M110" t="str">
            <v>产业发展项目</v>
          </cell>
          <cell r="N110" t="str">
            <v>配套基础设施</v>
          </cell>
          <cell r="O110" t="str">
            <v>小型农田水利设施建设</v>
          </cell>
          <cell r="P110" t="str">
            <v>乡村建设</v>
          </cell>
          <cell r="Q110">
            <v>45</v>
          </cell>
          <cell r="R110">
            <v>45</v>
          </cell>
        </row>
        <row r="111">
          <cell r="C111" t="str">
            <v>油石乡清溪脐橙基地灌溉系统及道路等附属设施</v>
          </cell>
          <cell r="D111" t="str">
            <v>新建</v>
          </cell>
          <cell r="E111" t="str">
            <v>2023.1-2023.12</v>
          </cell>
          <cell r="F111" t="str">
            <v>上犹县</v>
          </cell>
          <cell r="G111" t="str">
            <v>油石乡</v>
          </cell>
          <cell r="H111" t="str">
            <v>清溪</v>
          </cell>
          <cell r="I111" t="str">
            <v>市重点</v>
          </cell>
          <cell r="J111" t="str">
            <v>新开生产道路2千米及灌溉等附属设施</v>
          </cell>
          <cell r="K111" t="str">
            <v>千米</v>
          </cell>
          <cell r="L111">
            <v>2</v>
          </cell>
          <cell r="M111" t="str">
            <v>产业发展项目</v>
          </cell>
          <cell r="N111" t="str">
            <v>配套基础设施</v>
          </cell>
          <cell r="O111" t="str">
            <v>小型农田水利设施建设</v>
          </cell>
          <cell r="P111" t="str">
            <v>乡村建设</v>
          </cell>
          <cell r="Q111">
            <v>70</v>
          </cell>
          <cell r="R111">
            <v>70</v>
          </cell>
        </row>
        <row r="112">
          <cell r="C112" t="str">
            <v>社溪镇江头小溪坑生态果园道路</v>
          </cell>
          <cell r="D112" t="str">
            <v>新建</v>
          </cell>
          <cell r="E112" t="str">
            <v>2023年01月-2023年12月</v>
          </cell>
          <cell r="F112" t="str">
            <v>上犹县</v>
          </cell>
          <cell r="G112" t="str">
            <v>社溪镇</v>
          </cell>
          <cell r="H112" t="str">
            <v>江头村</v>
          </cell>
          <cell r="I112" t="str">
            <v>县定重点村</v>
          </cell>
          <cell r="J112" t="str">
            <v>果园道路硬化700平方米和灌溉水池2个、主支管道约3550米等</v>
          </cell>
          <cell r="K112" t="str">
            <v>平方米</v>
          </cell>
          <cell r="L112">
            <v>700</v>
          </cell>
          <cell r="M112" t="str">
            <v>产业发展项目</v>
          </cell>
          <cell r="N112" t="str">
            <v>配套基础设施</v>
          </cell>
          <cell r="O112" t="str">
            <v>产业园（区）</v>
          </cell>
          <cell r="P112" t="str">
            <v>乡村建设</v>
          </cell>
          <cell r="Q112">
            <v>20</v>
          </cell>
          <cell r="R112">
            <v>20</v>
          </cell>
        </row>
        <row r="113">
          <cell r="C113" t="str">
            <v>东山镇中稍村枫树组道路沟渠建设</v>
          </cell>
          <cell r="D113" t="str">
            <v>新建</v>
          </cell>
          <cell r="E113" t="str">
            <v>2023.1-2023.12</v>
          </cell>
          <cell r="F113" t="str">
            <v>上犹县</v>
          </cell>
          <cell r="G113" t="str">
            <v>东山镇</v>
          </cell>
          <cell r="H113" t="str">
            <v>中稍村</v>
          </cell>
          <cell r="I113" t="str">
            <v>县定
重点村</v>
          </cell>
          <cell r="J113" t="str">
            <v>道路建设约100米等设施建设</v>
          </cell>
          <cell r="K113" t="str">
            <v>千米</v>
          </cell>
          <cell r="L113">
            <v>0.1</v>
          </cell>
          <cell r="M113" t="str">
            <v>产业发展项目</v>
          </cell>
          <cell r="N113" t="str">
            <v>配套基础设施</v>
          </cell>
          <cell r="O113" t="str">
            <v>产业园（区）</v>
          </cell>
          <cell r="P113" t="str">
            <v>乡村建设</v>
          </cell>
          <cell r="Q113">
            <v>20</v>
          </cell>
          <cell r="R113">
            <v>20</v>
          </cell>
        </row>
        <row r="114">
          <cell r="C114" t="str">
            <v>花园村茶叶基地排水沟建设</v>
          </cell>
          <cell r="D114" t="str">
            <v>新建</v>
          </cell>
          <cell r="E114" t="str">
            <v>2023年01月-2023年12月</v>
          </cell>
          <cell r="F114" t="str">
            <v>上犹县</v>
          </cell>
          <cell r="G114" t="str">
            <v>油石乡</v>
          </cell>
          <cell r="H114" t="str">
            <v>花园村</v>
          </cell>
          <cell r="I114" t="str">
            <v>省定重点村</v>
          </cell>
          <cell r="J114" t="str">
            <v>新建40cm×40cm,三面不见土水渠1.2千米</v>
          </cell>
          <cell r="K114" t="str">
            <v>千米</v>
          </cell>
          <cell r="L114">
            <v>1.2</v>
          </cell>
          <cell r="M114" t="str">
            <v>产业发展项目</v>
          </cell>
          <cell r="N114" t="str">
            <v>配套基础设施</v>
          </cell>
          <cell r="O114" t="str">
            <v>小型农田水利设施建设</v>
          </cell>
          <cell r="P114" t="str">
            <v>乡村建设</v>
          </cell>
          <cell r="Q114">
            <v>20</v>
          </cell>
          <cell r="R114">
            <v>20</v>
          </cell>
          <cell r="S114">
            <v>0</v>
          </cell>
          <cell r="U114" t="str">
            <v>据实补助</v>
          </cell>
        </row>
        <row r="115">
          <cell r="Q115">
            <v>5857</v>
          </cell>
          <cell r="R115">
            <v>3896</v>
          </cell>
          <cell r="S115">
            <v>1781</v>
          </cell>
          <cell r="T115">
            <v>180</v>
          </cell>
        </row>
        <row r="116">
          <cell r="Q116">
            <v>1198</v>
          </cell>
          <cell r="R116">
            <v>1198</v>
          </cell>
          <cell r="S116">
            <v>0</v>
          </cell>
          <cell r="T116">
            <v>0</v>
          </cell>
        </row>
        <row r="117">
          <cell r="C117" t="str">
            <v>龙门村廖屋排道路硬化</v>
          </cell>
          <cell r="D117" t="str">
            <v>新建</v>
          </cell>
          <cell r="E117" t="str">
            <v>2023年01月-2023年12月</v>
          </cell>
          <cell r="F117" t="str">
            <v>上犹县</v>
          </cell>
          <cell r="G117" t="str">
            <v>水岩乡</v>
          </cell>
          <cell r="H117" t="str">
            <v>龙门村</v>
          </cell>
          <cell r="I117" t="str">
            <v>县定重点村</v>
          </cell>
          <cell r="J117" t="str">
            <v>道路建设700米*3.5米等设施建设</v>
          </cell>
          <cell r="K117" t="str">
            <v>平方米</v>
          </cell>
          <cell r="L117">
            <v>2450</v>
          </cell>
          <cell r="M117" t="str">
            <v>乡村建设项目</v>
          </cell>
          <cell r="N117" t="str">
            <v>农村基础设施</v>
          </cell>
          <cell r="O117" t="str">
            <v>农村道路建设（通村、通户路）</v>
          </cell>
          <cell r="P117" t="str">
            <v>乡村建设</v>
          </cell>
          <cell r="Q117">
            <v>36</v>
          </cell>
          <cell r="R117">
            <v>36</v>
          </cell>
        </row>
        <row r="118">
          <cell r="C118" t="str">
            <v>合河通组路建设工程</v>
          </cell>
          <cell r="D118" t="str">
            <v>新建</v>
          </cell>
          <cell r="E118" t="str">
            <v>2023年01月-2023年12月</v>
          </cell>
          <cell r="F118" t="str">
            <v>上犹县</v>
          </cell>
          <cell r="G118" t="str">
            <v>营前镇</v>
          </cell>
          <cell r="H118" t="str">
            <v>合河村</v>
          </cell>
          <cell r="I118" t="str">
            <v>否</v>
          </cell>
          <cell r="J118" t="str">
            <v>路基填方380立方米、3米宽路面硬化约400平方米及路面维修</v>
          </cell>
          <cell r="K118" t="str">
            <v>千米</v>
          </cell>
          <cell r="L118">
            <v>0.2</v>
          </cell>
          <cell r="M118" t="str">
            <v>乡村建设项目</v>
          </cell>
          <cell r="N118" t="str">
            <v>农村基础设施</v>
          </cell>
          <cell r="O118" t="str">
            <v>农村道路建设（通村、通户路）</v>
          </cell>
          <cell r="P118" t="str">
            <v>巩固脱贫攻坚成果</v>
          </cell>
          <cell r="Q118">
            <v>20</v>
          </cell>
          <cell r="R118">
            <v>20</v>
          </cell>
          <cell r="U118" t="str">
            <v>据实补助</v>
          </cell>
        </row>
        <row r="119">
          <cell r="C119" t="str">
            <v>长龙片区通组路拓宽工程</v>
          </cell>
          <cell r="D119" t="str">
            <v>新建</v>
          </cell>
          <cell r="E119" t="str">
            <v>2023年01月-2023年12月</v>
          </cell>
          <cell r="F119" t="str">
            <v>上犹县</v>
          </cell>
          <cell r="G119" t="str">
            <v>营前镇</v>
          </cell>
          <cell r="H119" t="str">
            <v>石溪村</v>
          </cell>
          <cell r="I119" t="str">
            <v>省定重点村</v>
          </cell>
          <cell r="J119" t="str">
            <v>道路拓宽1.5米硬化2500平方米、道路两侧堡坎建设</v>
          </cell>
          <cell r="K119" t="str">
            <v>平方米</v>
          </cell>
          <cell r="L119" t="str">
            <v>2500</v>
          </cell>
          <cell r="M119" t="str">
            <v>乡村建设项目</v>
          </cell>
          <cell r="N119" t="str">
            <v>农村基础设施</v>
          </cell>
          <cell r="O119" t="str">
            <v>农村道路建设（通村、通户路）</v>
          </cell>
          <cell r="P119" t="str">
            <v>乡村建设</v>
          </cell>
          <cell r="Q119">
            <v>40</v>
          </cell>
          <cell r="R119">
            <v>40</v>
          </cell>
          <cell r="U119" t="str">
            <v>据实补助</v>
          </cell>
        </row>
        <row r="120">
          <cell r="C120" t="str">
            <v>下湾村沿河配套设施完善</v>
          </cell>
          <cell r="D120" t="str">
            <v>新建</v>
          </cell>
          <cell r="E120" t="str">
            <v>2023年01月-2023年12月</v>
          </cell>
          <cell r="F120" t="str">
            <v>上犹县</v>
          </cell>
          <cell r="G120" t="str">
            <v>营前镇</v>
          </cell>
          <cell r="H120" t="str">
            <v>下湾村</v>
          </cell>
          <cell r="I120" t="str">
            <v>省定重点村</v>
          </cell>
          <cell r="J120" t="str">
            <v>沿河配套设施完善约700米、河堤建设及附属设施完善</v>
          </cell>
          <cell r="K120" t="str">
            <v>千米</v>
          </cell>
          <cell r="L120" t="str">
            <v>0.7</v>
          </cell>
          <cell r="M120" t="str">
            <v>乡村建设项目</v>
          </cell>
          <cell r="N120" t="str">
            <v>农村基础设施</v>
          </cell>
          <cell r="O120" t="str">
            <v>农村道路建设（通村、通户路）</v>
          </cell>
          <cell r="P120" t="str">
            <v>乡村建设</v>
          </cell>
          <cell r="Q120">
            <v>70</v>
          </cell>
          <cell r="R120">
            <v>70</v>
          </cell>
          <cell r="U120" t="str">
            <v>据实补助</v>
          </cell>
        </row>
        <row r="121">
          <cell r="C121" t="str">
            <v>蓝屋道路及堡坎完善</v>
          </cell>
          <cell r="D121" t="str">
            <v>新建</v>
          </cell>
          <cell r="E121" t="str">
            <v>2023.03-2023.10</v>
          </cell>
          <cell r="F121" t="str">
            <v>上犹县</v>
          </cell>
          <cell r="G121" t="str">
            <v>营前镇</v>
          </cell>
          <cell r="H121" t="str">
            <v>梅里村</v>
          </cell>
          <cell r="I121" t="str">
            <v>否</v>
          </cell>
          <cell r="J121" t="str">
            <v>路面硬化约450平方米及堡坎100立方米等</v>
          </cell>
          <cell r="K121" t="str">
            <v>平方米</v>
          </cell>
          <cell r="L121">
            <v>450</v>
          </cell>
          <cell r="M121" t="str">
            <v>乡村建设项目</v>
          </cell>
          <cell r="N121" t="str">
            <v>农村基础设施</v>
          </cell>
          <cell r="O121" t="str">
            <v>农村道路建设（通村、通户路）</v>
          </cell>
          <cell r="P121" t="str">
            <v>乡村建设</v>
          </cell>
          <cell r="Q121">
            <v>20</v>
          </cell>
          <cell r="R121">
            <v>20</v>
          </cell>
        </row>
        <row r="122">
          <cell r="C122" t="str">
            <v>通焦坑道路维修改造</v>
          </cell>
          <cell r="D122" t="str">
            <v>新建</v>
          </cell>
          <cell r="E122" t="str">
            <v>2023年01月-2023年12月</v>
          </cell>
          <cell r="F122" t="str">
            <v>上犹县</v>
          </cell>
          <cell r="G122" t="str">
            <v>五指峰乡</v>
          </cell>
          <cell r="H122" t="str">
            <v>双宵村</v>
          </cell>
          <cell r="I122" t="str">
            <v>县定重点村</v>
          </cell>
          <cell r="J122" t="str">
            <v>桥梁拓宽2米、道路维修改造40米*3.5米等</v>
          </cell>
          <cell r="K122" t="str">
            <v>千米</v>
          </cell>
          <cell r="L122">
            <v>0.5</v>
          </cell>
          <cell r="M122" t="str">
            <v>乡村建设项目</v>
          </cell>
          <cell r="N122" t="str">
            <v>农村基础设施</v>
          </cell>
          <cell r="O122" t="str">
            <v>农村道路建设（通村、通户路）</v>
          </cell>
          <cell r="P122" t="str">
            <v>乡村建设</v>
          </cell>
          <cell r="Q122">
            <v>30</v>
          </cell>
          <cell r="R122">
            <v>30</v>
          </cell>
          <cell r="U122" t="str">
            <v>据实补助</v>
          </cell>
        </row>
        <row r="123">
          <cell r="C123" t="str">
            <v>蓝田村农旅项目基础设施建设</v>
          </cell>
          <cell r="D123" t="str">
            <v>新建</v>
          </cell>
          <cell r="E123" t="str">
            <v>2023.3-2023.12</v>
          </cell>
          <cell r="F123" t="str">
            <v>上犹县</v>
          </cell>
          <cell r="G123" t="str">
            <v>社溪镇</v>
          </cell>
          <cell r="H123" t="str">
            <v>蓝田村</v>
          </cell>
          <cell r="I123" t="str">
            <v>省定
重点村</v>
          </cell>
          <cell r="J123" t="str">
            <v>农旅项目土地平整40亩、灌溉设施3000米、人行道、堡坎等附属配套设施</v>
          </cell>
          <cell r="K123" t="str">
            <v>亩</v>
          </cell>
          <cell r="L123">
            <v>40</v>
          </cell>
          <cell r="M123" t="str">
            <v>乡村建设项目</v>
          </cell>
          <cell r="N123" t="str">
            <v>农村基础设施</v>
          </cell>
          <cell r="O123" t="str">
            <v>农村道路建设（通村、通户路）</v>
          </cell>
          <cell r="P123" t="str">
            <v>乡村建设</v>
          </cell>
          <cell r="Q123">
            <v>35</v>
          </cell>
          <cell r="R123">
            <v>35</v>
          </cell>
        </row>
        <row r="124">
          <cell r="C124" t="str">
            <v>社溪镇大安至老山垇道路扩宽项目</v>
          </cell>
          <cell r="D124" t="str">
            <v>新建</v>
          </cell>
          <cell r="E124" t="str">
            <v>2023年01月-2023年12月</v>
          </cell>
          <cell r="F124" t="str">
            <v>上犹县</v>
          </cell>
          <cell r="G124" t="str">
            <v>社溪镇</v>
          </cell>
          <cell r="H124" t="str">
            <v>大安村</v>
          </cell>
          <cell r="I124" t="str">
            <v>省定重点村</v>
          </cell>
          <cell r="J124" t="str">
            <v>道路扩宽1米，长2000米</v>
          </cell>
          <cell r="K124" t="str">
            <v>千米</v>
          </cell>
          <cell r="L124">
            <v>2</v>
          </cell>
          <cell r="M124" t="str">
            <v>乡村建设项目</v>
          </cell>
          <cell r="N124" t="str">
            <v>农村基础设施</v>
          </cell>
          <cell r="O124" t="str">
            <v>农村道路建设（通村、通户路）</v>
          </cell>
          <cell r="P124" t="str">
            <v>巩固脱贫攻坚成果</v>
          </cell>
          <cell r="Q124">
            <v>40</v>
          </cell>
          <cell r="R124">
            <v>40</v>
          </cell>
          <cell r="U124" t="str">
            <v>据实补助</v>
          </cell>
        </row>
        <row r="125">
          <cell r="C125" t="str">
            <v>社溪镇塘坑村高岭组基础设施建设项目</v>
          </cell>
          <cell r="D125" t="str">
            <v>新建</v>
          </cell>
          <cell r="E125" t="str">
            <v>2023年01月-2023年12月</v>
          </cell>
          <cell r="F125" t="str">
            <v>上犹县</v>
          </cell>
          <cell r="G125" t="str">
            <v>社溪镇</v>
          </cell>
          <cell r="H125" t="str">
            <v>塘坑村</v>
          </cell>
          <cell r="I125" t="str">
            <v>否</v>
          </cell>
          <cell r="J125" t="str">
            <v>开挖土方660㎥、挡土142㎥、涵管12米、路面硬化1400㎡、水渠硬化750m、照明路灯30盏</v>
          </cell>
          <cell r="K125" t="str">
            <v>千米</v>
          </cell>
          <cell r="L125">
            <v>0.49</v>
          </cell>
          <cell r="M125" t="str">
            <v>乡村建设项目</v>
          </cell>
          <cell r="N125" t="str">
            <v>农村基础设施</v>
          </cell>
          <cell r="O125" t="str">
            <v>农村道路建设（通村、通户路）</v>
          </cell>
          <cell r="P125" t="str">
            <v>巩固脱贫攻坚成果</v>
          </cell>
          <cell r="Q125">
            <v>48</v>
          </cell>
          <cell r="R125">
            <v>48</v>
          </cell>
          <cell r="U125" t="str">
            <v>据实补助</v>
          </cell>
        </row>
        <row r="126">
          <cell r="C126" t="str">
            <v>大石门村门前组道路建设</v>
          </cell>
          <cell r="D126" t="str">
            <v>新建</v>
          </cell>
          <cell r="E126" t="str">
            <v>2023年01月-2023年12月</v>
          </cell>
          <cell r="F126" t="str">
            <v>上犹县</v>
          </cell>
          <cell r="G126" t="str">
            <v>双溪乡</v>
          </cell>
          <cell r="H126" t="str">
            <v>大石门村</v>
          </cell>
          <cell r="I126" t="str">
            <v>省定重点村</v>
          </cell>
          <cell r="J126" t="str">
            <v>硬化大石门村门前组道路2000平方米及水沟200米（规格40*40）</v>
          </cell>
          <cell r="K126" t="str">
            <v>平方米</v>
          </cell>
          <cell r="L126">
            <v>2000</v>
          </cell>
          <cell r="M126" t="str">
            <v>乡村建设项目</v>
          </cell>
          <cell r="N126" t="str">
            <v>农村基础设施</v>
          </cell>
          <cell r="O126" t="str">
            <v>农村道路建设（通村、通户路）</v>
          </cell>
          <cell r="P126" t="str">
            <v>巩固脱贫攻坚成果</v>
          </cell>
          <cell r="Q126">
            <v>30</v>
          </cell>
          <cell r="R126">
            <v>30</v>
          </cell>
          <cell r="U126" t="str">
            <v>据实补助</v>
          </cell>
        </row>
        <row r="127">
          <cell r="C127" t="str">
            <v>杨梅至高岭道路建设</v>
          </cell>
          <cell r="D127" t="str">
            <v>新建</v>
          </cell>
          <cell r="E127" t="str">
            <v>2023年01月-2023年12月</v>
          </cell>
          <cell r="F127" t="str">
            <v>上犹县</v>
          </cell>
          <cell r="G127" t="str">
            <v>双溪乡</v>
          </cell>
          <cell r="H127" t="str">
            <v>小石门村</v>
          </cell>
          <cell r="I127" t="str">
            <v>省定重点村</v>
          </cell>
          <cell r="J127" t="str">
            <v>硬化杨梅至高岭道路3500平方米、水沟800米等</v>
          </cell>
          <cell r="K127" t="str">
            <v>平方米</v>
          </cell>
          <cell r="L127">
            <v>3500</v>
          </cell>
          <cell r="M127" t="str">
            <v>乡村建设项目</v>
          </cell>
          <cell r="N127" t="str">
            <v>农村基础设施</v>
          </cell>
          <cell r="O127" t="str">
            <v>农村道路建设（通村、通户路）</v>
          </cell>
          <cell r="P127" t="str">
            <v>巩固脱贫攻坚成果</v>
          </cell>
          <cell r="Q127">
            <v>70</v>
          </cell>
          <cell r="R127">
            <v>70</v>
          </cell>
          <cell r="U127" t="str">
            <v>据实补助</v>
          </cell>
        </row>
        <row r="128">
          <cell r="C128" t="str">
            <v>新华人行桥水毁维修</v>
          </cell>
          <cell r="D128" t="str">
            <v>续建</v>
          </cell>
          <cell r="E128" t="str">
            <v>2023年01月-2023年12月</v>
          </cell>
          <cell r="F128" t="str">
            <v>上犹县</v>
          </cell>
          <cell r="G128" t="str">
            <v>寺下镇</v>
          </cell>
          <cell r="H128" t="str">
            <v>新华村</v>
          </cell>
          <cell r="I128" t="str">
            <v>省定重点村</v>
          </cell>
          <cell r="J128" t="str">
            <v>桥墩损毁维修1处约20m³等</v>
          </cell>
          <cell r="K128" t="str">
            <v>立方米</v>
          </cell>
          <cell r="L128">
            <v>20</v>
          </cell>
          <cell r="M128" t="str">
            <v>乡村建设项目</v>
          </cell>
          <cell r="N128" t="str">
            <v>农村基础设施</v>
          </cell>
          <cell r="O128" t="str">
            <v>农村道路建设（通村、通户路）</v>
          </cell>
          <cell r="P128" t="str">
            <v>乡村建设</v>
          </cell>
          <cell r="Q128">
            <v>10</v>
          </cell>
          <cell r="R128">
            <v>10</v>
          </cell>
          <cell r="U128" t="str">
            <v>据实补助</v>
          </cell>
        </row>
        <row r="129">
          <cell r="C129" t="str">
            <v>富足村水毁基础设施维修</v>
          </cell>
          <cell r="D129" t="str">
            <v>维修</v>
          </cell>
          <cell r="E129" t="str">
            <v>2023年01月-2023年12月</v>
          </cell>
          <cell r="F129" t="str">
            <v>上犹县</v>
          </cell>
          <cell r="G129" t="str">
            <v>寺下镇</v>
          </cell>
          <cell r="H129" t="str">
            <v>富足村</v>
          </cell>
          <cell r="I129" t="str">
            <v>县定重点村</v>
          </cell>
          <cell r="J129" t="str">
            <v>水毁基础设施维修10处，含道路维修约1.2公里，河堤、水陂约400立方米，桥梁、涵洞等</v>
          </cell>
          <cell r="K129" t="str">
            <v>千米</v>
          </cell>
          <cell r="L129">
            <v>1.2</v>
          </cell>
          <cell r="M129" t="str">
            <v>乡村建设项目</v>
          </cell>
          <cell r="N129" t="str">
            <v>农村基础设施</v>
          </cell>
          <cell r="O129" t="str">
            <v>农村道路建设（通村、通户路）</v>
          </cell>
          <cell r="P129" t="str">
            <v>乡村建设</v>
          </cell>
          <cell r="Q129">
            <v>39</v>
          </cell>
          <cell r="R129">
            <v>39</v>
          </cell>
          <cell r="U129" t="str">
            <v>据实补助</v>
          </cell>
        </row>
        <row r="130">
          <cell r="C130" t="str">
            <v>下佐村水口桥梁建设项目</v>
          </cell>
          <cell r="D130" t="str">
            <v>新建</v>
          </cell>
          <cell r="E130" t="str">
            <v>2023年01月-2023年12月</v>
          </cell>
          <cell r="F130" t="str">
            <v>上犹县</v>
          </cell>
          <cell r="G130" t="str">
            <v>紫阳乡</v>
          </cell>
          <cell r="H130" t="str">
            <v>下佐村</v>
          </cell>
          <cell r="I130" t="str">
            <v>省定重点村</v>
          </cell>
          <cell r="J130" t="str">
            <v>桥梁建设水口桥1长约26米、宽2.5米其它附属设施建设等</v>
          </cell>
          <cell r="K130" t="str">
            <v>座</v>
          </cell>
          <cell r="L130">
            <v>1</v>
          </cell>
          <cell r="M130" t="str">
            <v>乡村建设项目</v>
          </cell>
          <cell r="N130" t="str">
            <v>农村基础设施</v>
          </cell>
          <cell r="O130" t="str">
            <v>农村道路建设（通村、通户路）</v>
          </cell>
          <cell r="P130" t="str">
            <v>巩固脱贫攻坚成果</v>
          </cell>
          <cell r="Q130">
            <v>51</v>
          </cell>
          <cell r="R130">
            <v>51</v>
          </cell>
          <cell r="U130" t="str">
            <v>据实补助</v>
          </cell>
        </row>
        <row r="131">
          <cell r="C131" t="str">
            <v>长岭村大河坝及潭脑道路硬化项目</v>
          </cell>
          <cell r="D131" t="str">
            <v>新建</v>
          </cell>
          <cell r="E131" t="str">
            <v>2023年01月-2023年12月</v>
          </cell>
          <cell r="F131" t="str">
            <v>上犹县</v>
          </cell>
          <cell r="G131" t="str">
            <v>紫阳乡</v>
          </cell>
          <cell r="H131" t="str">
            <v>长岭村</v>
          </cell>
          <cell r="I131" t="str">
            <v>否</v>
          </cell>
          <cell r="J131" t="str">
            <v>硬化道路2000平方米及附属设施建设</v>
          </cell>
          <cell r="K131" t="str">
            <v>平方米</v>
          </cell>
          <cell r="L131">
            <v>2000</v>
          </cell>
          <cell r="M131" t="str">
            <v>乡村建设项目</v>
          </cell>
          <cell r="N131" t="str">
            <v>农村基础设施</v>
          </cell>
          <cell r="O131" t="str">
            <v>农村道路建设（通村、通户路）</v>
          </cell>
          <cell r="P131" t="str">
            <v>乡村建设</v>
          </cell>
          <cell r="Q131">
            <v>30</v>
          </cell>
          <cell r="R131">
            <v>30</v>
          </cell>
        </row>
        <row r="132">
          <cell r="C132" t="str">
            <v>小丰、廖屋组道路硬化</v>
          </cell>
          <cell r="D132" t="str">
            <v>新建</v>
          </cell>
          <cell r="E132" t="str">
            <v>2023年01月-2023年12月</v>
          </cell>
          <cell r="F132" t="str">
            <v>上犹县</v>
          </cell>
          <cell r="G132" t="str">
            <v>东山镇</v>
          </cell>
          <cell r="H132" t="str">
            <v>南塘村</v>
          </cell>
          <cell r="I132" t="str">
            <v>县定重点村</v>
          </cell>
          <cell r="J132" t="str">
            <v>道路硬化1300*3.5等附属设施</v>
          </cell>
          <cell r="K132" t="str">
            <v>千米</v>
          </cell>
          <cell r="L132">
            <v>1.3</v>
          </cell>
          <cell r="M132" t="str">
            <v>乡村建设项目</v>
          </cell>
          <cell r="N132" t="str">
            <v>农村基础设施</v>
          </cell>
          <cell r="O132" t="str">
            <v>农村道路建设（通村、通户路）</v>
          </cell>
          <cell r="P132" t="str">
            <v>乡村治理建设</v>
          </cell>
          <cell r="Q132">
            <v>63</v>
          </cell>
          <cell r="R132">
            <v>63</v>
          </cell>
          <cell r="U132" t="str">
            <v>据实补助</v>
          </cell>
        </row>
        <row r="133">
          <cell r="C133" t="str">
            <v>中稍至水福公路改造硬化等附属设施</v>
          </cell>
          <cell r="D133" t="str">
            <v>续建</v>
          </cell>
          <cell r="E133" t="str">
            <v>2023年01月-2023年12月</v>
          </cell>
          <cell r="F133" t="str">
            <v>上犹县</v>
          </cell>
          <cell r="G133" t="str">
            <v>东山镇</v>
          </cell>
          <cell r="H133" t="str">
            <v>中稍村</v>
          </cell>
          <cell r="I133" t="str">
            <v>县定重点村</v>
          </cell>
          <cell r="J133" t="str">
            <v>砌堡坎300m长*1.3m高*1m宽，浇水沟40*40*200m，填方1000m³等</v>
          </cell>
          <cell r="K133" t="str">
            <v>千米</v>
          </cell>
          <cell r="L133">
            <v>0.3</v>
          </cell>
          <cell r="M133" t="str">
            <v>乡村建设项目</v>
          </cell>
          <cell r="N133" t="str">
            <v>农村基础设施</v>
          </cell>
          <cell r="O133" t="str">
            <v>农村道路建设（通村、通户路）</v>
          </cell>
          <cell r="P133" t="str">
            <v>乡村治理建设</v>
          </cell>
          <cell r="Q133">
            <v>30</v>
          </cell>
          <cell r="R133">
            <v>30</v>
          </cell>
          <cell r="U133" t="str">
            <v>据实补助</v>
          </cell>
        </row>
        <row r="134">
          <cell r="C134" t="str">
            <v>茶亭村上排组犹梅河桥</v>
          </cell>
          <cell r="D134" t="str">
            <v>维修</v>
          </cell>
          <cell r="E134" t="str">
            <v>2023年01月-2023年12月</v>
          </cell>
          <cell r="F134" t="str">
            <v>上犹县</v>
          </cell>
          <cell r="G134" t="str">
            <v>东山镇</v>
          </cell>
          <cell r="H134" t="str">
            <v>茶亭村</v>
          </cell>
          <cell r="I134" t="str">
            <v>否</v>
          </cell>
          <cell r="J134" t="str">
            <v>维修桥体31米*3米</v>
          </cell>
          <cell r="K134" t="str">
            <v>千米</v>
          </cell>
          <cell r="L134">
            <v>0.031</v>
          </cell>
          <cell r="M134" t="str">
            <v>乡村建设项目</v>
          </cell>
          <cell r="N134" t="str">
            <v>农村基础设施</v>
          </cell>
          <cell r="O134" t="str">
            <v>农村道路建设（通村、通户路）</v>
          </cell>
          <cell r="P134" t="str">
            <v>乡村治理建设</v>
          </cell>
          <cell r="Q134">
            <v>30</v>
          </cell>
          <cell r="R134">
            <v>30</v>
          </cell>
          <cell r="U134" t="str">
            <v>据实补助</v>
          </cell>
        </row>
        <row r="135">
          <cell r="C135" t="str">
            <v>茶亭村道路及堡坎等设施建设</v>
          </cell>
          <cell r="D135" t="str">
            <v>续建</v>
          </cell>
          <cell r="E135" t="str">
            <v>2023年01月-2023年12月</v>
          </cell>
          <cell r="F135" t="str">
            <v>上犹县</v>
          </cell>
          <cell r="G135" t="str">
            <v>东山镇</v>
          </cell>
          <cell r="H135" t="str">
            <v>茶亭村</v>
          </cell>
          <cell r="I135" t="str">
            <v>否</v>
          </cell>
          <cell r="J135" t="str">
            <v>道路硬化长470米，宽2.5米，堡坎等附属设施</v>
          </cell>
          <cell r="K135" t="str">
            <v>千米</v>
          </cell>
          <cell r="L135">
            <v>0.47</v>
          </cell>
          <cell r="M135" t="str">
            <v>乡村建设项目</v>
          </cell>
          <cell r="N135" t="str">
            <v>农村基础设施</v>
          </cell>
          <cell r="O135" t="str">
            <v>农村道路建设（通村、通户路）</v>
          </cell>
          <cell r="P135" t="str">
            <v>乡村治理建设</v>
          </cell>
          <cell r="Q135">
            <v>22</v>
          </cell>
          <cell r="R135">
            <v>22</v>
          </cell>
          <cell r="U135" t="str">
            <v>据实补助</v>
          </cell>
        </row>
        <row r="136">
          <cell r="C136" t="str">
            <v>胡屋至葡萄园道路建设</v>
          </cell>
          <cell r="D136" t="str">
            <v>新建</v>
          </cell>
          <cell r="E136" t="str">
            <v>2022.12-2023.12</v>
          </cell>
          <cell r="F136" t="str">
            <v>上犹县</v>
          </cell>
          <cell r="G136" t="str">
            <v>东山镇</v>
          </cell>
          <cell r="H136" t="str">
            <v>沿河村</v>
          </cell>
          <cell r="I136" t="str">
            <v>省定
重点村</v>
          </cell>
          <cell r="J136" t="str">
            <v>长1000米扩宽2.5米，路面破除，维修，浆砌水渠40*40*1000米及附属设施</v>
          </cell>
          <cell r="K136" t="str">
            <v>千米</v>
          </cell>
          <cell r="L136">
            <v>1</v>
          </cell>
          <cell r="M136" t="str">
            <v>乡村建设项目</v>
          </cell>
          <cell r="N136" t="str">
            <v>农村基础设施</v>
          </cell>
          <cell r="O136" t="str">
            <v>农村道路建设（通村、通户路）</v>
          </cell>
          <cell r="P136" t="str">
            <v>乡村治理建设</v>
          </cell>
          <cell r="Q136">
            <v>60</v>
          </cell>
          <cell r="R136">
            <v>60</v>
          </cell>
        </row>
        <row r="137">
          <cell r="C137" t="str">
            <v>黄沙村大埠片通组路延伸</v>
          </cell>
          <cell r="D137" t="str">
            <v>新建</v>
          </cell>
          <cell r="E137" t="str">
            <v>2023.01-2023.11</v>
          </cell>
          <cell r="F137" t="str">
            <v>上犹县</v>
          </cell>
          <cell r="G137" t="str">
            <v>黄埠镇</v>
          </cell>
          <cell r="H137" t="str">
            <v>黄沙村</v>
          </cell>
          <cell r="I137" t="str">
            <v>否</v>
          </cell>
          <cell r="J137" t="str">
            <v>田面、排上、塘下等通组路延伸，长458米，宽3.5米</v>
          </cell>
          <cell r="K137" t="str">
            <v>平方米</v>
          </cell>
          <cell r="L137">
            <v>1600</v>
          </cell>
          <cell r="M137" t="str">
            <v>乡村建设项目</v>
          </cell>
          <cell r="N137" t="str">
            <v>农村基础设施</v>
          </cell>
          <cell r="O137" t="str">
            <v>农村道路建设（通村、通户路）</v>
          </cell>
          <cell r="P137" t="str">
            <v>乡村建设</v>
          </cell>
          <cell r="Q137">
            <v>40</v>
          </cell>
          <cell r="R137">
            <v>40</v>
          </cell>
          <cell r="U137" t="str">
            <v>据实补助</v>
          </cell>
        </row>
        <row r="138">
          <cell r="C138" t="str">
            <v>上丰村主干道路拓宽工程</v>
          </cell>
          <cell r="D138" t="str">
            <v>新建</v>
          </cell>
          <cell r="E138" t="str">
            <v>2023.01-2023.11</v>
          </cell>
          <cell r="F138" t="str">
            <v>上犹先</v>
          </cell>
          <cell r="G138" t="str">
            <v>黄埠镇</v>
          </cell>
          <cell r="H138" t="str">
            <v>上丰村</v>
          </cell>
          <cell r="I138" t="str">
            <v>县重点村</v>
          </cell>
          <cell r="J138" t="str">
            <v>拓宽约3000平方米道路路基及硬化</v>
          </cell>
          <cell r="K138" t="str">
            <v>平方米</v>
          </cell>
          <cell r="L138">
            <v>3000</v>
          </cell>
          <cell r="M138" t="str">
            <v>乡村建设项目</v>
          </cell>
          <cell r="N138" t="str">
            <v>农村基础设施</v>
          </cell>
          <cell r="O138" t="str">
            <v>农村道路建设（通村、通户路）</v>
          </cell>
          <cell r="P138" t="str">
            <v>乡村建设</v>
          </cell>
          <cell r="Q138">
            <v>60</v>
          </cell>
          <cell r="R138">
            <v>60</v>
          </cell>
        </row>
        <row r="139">
          <cell r="C139" t="str">
            <v>丰岗村至南康区红心村道路硬化工程</v>
          </cell>
          <cell r="D139" t="str">
            <v>续建</v>
          </cell>
          <cell r="E139" t="str">
            <v>2023.1-2023.10</v>
          </cell>
          <cell r="F139" t="str">
            <v>上犹县</v>
          </cell>
          <cell r="G139" t="str">
            <v>黄埠镇</v>
          </cell>
          <cell r="H139" t="str">
            <v>丰岗村</v>
          </cell>
          <cell r="I139" t="str">
            <v>县定重点村</v>
          </cell>
          <cell r="J139" t="str">
            <v>道路硬化1800㎡</v>
          </cell>
          <cell r="K139" t="str">
            <v>平方米</v>
          </cell>
          <cell r="L139">
            <v>1800</v>
          </cell>
          <cell r="M139" t="str">
            <v>乡村建设项目</v>
          </cell>
          <cell r="N139" t="str">
            <v>农村基础设施</v>
          </cell>
          <cell r="O139" t="str">
            <v>农村道路建设（通村、通户路）</v>
          </cell>
          <cell r="P139" t="str">
            <v>乡村建设</v>
          </cell>
          <cell r="Q139">
            <v>30</v>
          </cell>
          <cell r="R139">
            <v>30</v>
          </cell>
          <cell r="U139" t="str">
            <v>据实补助</v>
          </cell>
        </row>
        <row r="140">
          <cell r="C140" t="str">
            <v>水径村茶园基地建设</v>
          </cell>
          <cell r="D140" t="str">
            <v>新建</v>
          </cell>
          <cell r="E140" t="str">
            <v>2023.01-2023.12</v>
          </cell>
          <cell r="F140" t="str">
            <v>上犹县</v>
          </cell>
          <cell r="G140" t="str">
            <v>梅水乡</v>
          </cell>
          <cell r="H140" t="str">
            <v>水径村</v>
          </cell>
          <cell r="I140" t="str">
            <v>否</v>
          </cell>
          <cell r="J140" t="str">
            <v>新建茶园200亩，含打带、土地流转、茶叶种植等</v>
          </cell>
          <cell r="K140" t="str">
            <v>亩</v>
          </cell>
          <cell r="L140">
            <v>200</v>
          </cell>
          <cell r="M140" t="str">
            <v>乡村建设项目</v>
          </cell>
          <cell r="N140" t="str">
            <v>农村基础设施</v>
          </cell>
          <cell r="O140" t="str">
            <v>农村道路建设（通村、通户路）</v>
          </cell>
          <cell r="P140" t="str">
            <v>农村产业发展</v>
          </cell>
          <cell r="Q140">
            <v>80</v>
          </cell>
          <cell r="R140">
            <v>80</v>
          </cell>
        </row>
        <row r="141">
          <cell r="C141" t="str">
            <v>河唇村通组道路改造</v>
          </cell>
          <cell r="D141" t="str">
            <v>新建</v>
          </cell>
          <cell r="E141" t="str">
            <v>2023年01月-2023年12月</v>
          </cell>
          <cell r="F141" t="str">
            <v>上犹县</v>
          </cell>
          <cell r="G141" t="str">
            <v>油石乡</v>
          </cell>
          <cell r="H141" t="str">
            <v>河唇村</v>
          </cell>
          <cell r="I141" t="str">
            <v>省定重点村</v>
          </cell>
          <cell r="J141" t="str">
            <v>新建、维修通组路0.5千米*3.5米、0.3千米*6米</v>
          </cell>
          <cell r="K141" t="str">
            <v>千米</v>
          </cell>
          <cell r="L141" t="str">
            <v>0.8</v>
          </cell>
          <cell r="M141" t="str">
            <v>乡村建设项目</v>
          </cell>
          <cell r="N141" t="str">
            <v>农村基础设施</v>
          </cell>
          <cell r="O141" t="str">
            <v>农村道路建设（通村、通户路）</v>
          </cell>
          <cell r="P141" t="str">
            <v>巩固脱贫攻坚成果</v>
          </cell>
          <cell r="Q141">
            <v>60</v>
          </cell>
          <cell r="R141">
            <v>60</v>
          </cell>
          <cell r="U141" t="str">
            <v>据实补助</v>
          </cell>
        </row>
        <row r="142">
          <cell r="C142" t="str">
            <v>水岩乡牛角片道路拓宽</v>
          </cell>
          <cell r="D142" t="str">
            <v>新建</v>
          </cell>
          <cell r="E142" t="str">
            <v>2023年01月-2023年12月</v>
          </cell>
          <cell r="F142" t="str">
            <v>上犹县</v>
          </cell>
          <cell r="G142" t="str">
            <v>水岩乡</v>
          </cell>
          <cell r="H142" t="str">
            <v>横岭村</v>
          </cell>
          <cell r="I142" t="str">
            <v>否</v>
          </cell>
          <cell r="J142" t="str">
            <v>道路拓宽1.6公里</v>
          </cell>
          <cell r="K142" t="str">
            <v>公里</v>
          </cell>
          <cell r="L142" t="str">
            <v>1.6</v>
          </cell>
          <cell r="M142" t="str">
            <v>乡村建设项目</v>
          </cell>
          <cell r="N142" t="str">
            <v>农村基础设施</v>
          </cell>
          <cell r="O142" t="str">
            <v>农村道路建设（通村、通户路）</v>
          </cell>
          <cell r="P142" t="str">
            <v>乡村建设</v>
          </cell>
          <cell r="Q142">
            <v>75</v>
          </cell>
          <cell r="R142">
            <v>75</v>
          </cell>
        </row>
        <row r="143">
          <cell r="C143" t="str">
            <v>营前镇环城路至育秧工厂道路</v>
          </cell>
          <cell r="D143" t="str">
            <v>新建</v>
          </cell>
          <cell r="E143" t="str">
            <v>2023年03月-2023年10月</v>
          </cell>
          <cell r="F143" t="str">
            <v>上犹县</v>
          </cell>
          <cell r="G143" t="str">
            <v>营前镇</v>
          </cell>
          <cell r="H143" t="str">
            <v>蛛岭村</v>
          </cell>
          <cell r="I143" t="str">
            <v>县定重点村</v>
          </cell>
          <cell r="J143" t="str">
            <v>新开道路约190米，宽8米，堡坎护坡约120立方米，回填路基等</v>
          </cell>
          <cell r="K143" t="str">
            <v>米</v>
          </cell>
          <cell r="L143">
            <v>190</v>
          </cell>
          <cell r="M143" t="str">
            <v>乡村建设项目</v>
          </cell>
          <cell r="N143" t="str">
            <v>农村基础设施</v>
          </cell>
          <cell r="O143" t="str">
            <v>农村道路建设（通村、通户路）</v>
          </cell>
          <cell r="P143" t="str">
            <v>乡村建设</v>
          </cell>
          <cell r="Q143">
            <v>65</v>
          </cell>
          <cell r="R143">
            <v>65</v>
          </cell>
        </row>
        <row r="144">
          <cell r="C144" t="str">
            <v>水村罗屋组通组路硬化</v>
          </cell>
          <cell r="D144" t="str">
            <v>新建</v>
          </cell>
          <cell r="E144" t="str">
            <v>2023年01月-2023年12月</v>
          </cell>
          <cell r="F144" t="str">
            <v>上犹县</v>
          </cell>
          <cell r="G144" t="str">
            <v>油石乡</v>
          </cell>
          <cell r="H144" t="str">
            <v>水村村</v>
          </cell>
          <cell r="I144" t="str">
            <v>市定重点村</v>
          </cell>
          <cell r="J144" t="str">
            <v>硬化道路0.25千米长，3.5米宽</v>
          </cell>
          <cell r="K144" t="str">
            <v>千米</v>
          </cell>
          <cell r="L144">
            <v>0.25</v>
          </cell>
          <cell r="M144" t="str">
            <v>乡村建设项目</v>
          </cell>
          <cell r="N144" t="str">
            <v>农村基础设施</v>
          </cell>
          <cell r="O144" t="str">
            <v>农村道路建设（通村、通户路）</v>
          </cell>
          <cell r="P144" t="str">
            <v>巩固脱贫攻坚成果</v>
          </cell>
          <cell r="Q144">
            <v>14</v>
          </cell>
          <cell r="R144">
            <v>14</v>
          </cell>
          <cell r="U144" t="str">
            <v>据实补助</v>
          </cell>
        </row>
        <row r="145">
          <cell r="Q145">
            <v>1122</v>
          </cell>
          <cell r="R145">
            <v>1122</v>
          </cell>
          <cell r="S145">
            <v>0</v>
          </cell>
          <cell r="T145">
            <v>0</v>
          </cell>
        </row>
        <row r="146">
          <cell r="C146" t="str">
            <v>月仔村生态果园提升项目</v>
          </cell>
          <cell r="D146" t="str">
            <v>新建</v>
          </cell>
          <cell r="E146" t="str">
            <v>2023年01月-2023年12月</v>
          </cell>
          <cell r="F146" t="str">
            <v>上犹县</v>
          </cell>
          <cell r="G146" t="str">
            <v>陡水镇</v>
          </cell>
          <cell r="H146" t="str">
            <v>月仔村</v>
          </cell>
          <cell r="I146" t="str">
            <v>否</v>
          </cell>
          <cell r="J146" t="str">
            <v>新建园区道路0.75公里3.5米宽道路等基础设施</v>
          </cell>
          <cell r="K146" t="str">
            <v>千米</v>
          </cell>
          <cell r="L146">
            <v>0.75</v>
          </cell>
          <cell r="M146" t="str">
            <v>乡村建设项目</v>
          </cell>
          <cell r="N146" t="str">
            <v>农村基础设施</v>
          </cell>
          <cell r="O146" t="str">
            <v>产业路、资源路、旅游路建设</v>
          </cell>
          <cell r="P146" t="str">
            <v>乡村建设</v>
          </cell>
          <cell r="Q146">
            <v>38</v>
          </cell>
          <cell r="R146">
            <v>38</v>
          </cell>
          <cell r="U146" t="str">
            <v>据实补助</v>
          </cell>
        </row>
        <row r="147">
          <cell r="C147" t="str">
            <v>兰溪瀑布群步道建设</v>
          </cell>
          <cell r="D147" t="str">
            <v>新建</v>
          </cell>
          <cell r="E147" t="str">
            <v>2023年01月-2023年12月</v>
          </cell>
          <cell r="F147" t="str">
            <v>上犹县</v>
          </cell>
          <cell r="G147" t="str">
            <v>平富乡</v>
          </cell>
          <cell r="H147" t="str">
            <v>信地畲族村</v>
          </cell>
          <cell r="I147" t="str">
            <v>省定重点村</v>
          </cell>
          <cell r="J147" t="str">
            <v>新建步道宽1.2米，长2.5公里</v>
          </cell>
          <cell r="K147" t="str">
            <v>千米</v>
          </cell>
          <cell r="L147">
            <v>2.5</v>
          </cell>
          <cell r="M147" t="str">
            <v>乡村建设项目</v>
          </cell>
          <cell r="N147" t="str">
            <v>农村基础设施</v>
          </cell>
          <cell r="O147" t="str">
            <v>产业路、资源路、旅游路建设</v>
          </cell>
          <cell r="P147" t="str">
            <v>乡村建设</v>
          </cell>
          <cell r="Q147">
            <v>50</v>
          </cell>
          <cell r="R147">
            <v>50</v>
          </cell>
          <cell r="U147" t="str">
            <v>据实补助</v>
          </cell>
        </row>
        <row r="148">
          <cell r="C148" t="str">
            <v>古田村农田机耕道</v>
          </cell>
          <cell r="D148" t="str">
            <v>新建</v>
          </cell>
          <cell r="E148" t="str">
            <v>2023年01月-2023年12月</v>
          </cell>
          <cell r="F148" t="str">
            <v>上犹县</v>
          </cell>
          <cell r="G148" t="str">
            <v>水岩乡</v>
          </cell>
          <cell r="H148" t="str">
            <v>古田村</v>
          </cell>
          <cell r="I148" t="str">
            <v>省定重点村</v>
          </cell>
          <cell r="J148" t="str">
            <v>新开农田机耕道1500米及附属设施</v>
          </cell>
          <cell r="K148" t="str">
            <v>千米</v>
          </cell>
          <cell r="L148" t="str">
            <v>1.5</v>
          </cell>
          <cell r="M148" t="str">
            <v>乡村建设项目</v>
          </cell>
          <cell r="N148" t="str">
            <v>农村基础设施</v>
          </cell>
          <cell r="O148" t="str">
            <v>产业路、资源路、旅游路建设</v>
          </cell>
          <cell r="P148" t="str">
            <v>乡村建设</v>
          </cell>
          <cell r="Q148">
            <v>20</v>
          </cell>
          <cell r="R148">
            <v>20</v>
          </cell>
          <cell r="U148" t="str">
            <v>据实补助</v>
          </cell>
        </row>
        <row r="149">
          <cell r="C149" t="str">
            <v>金盆村脐橙基地产业道路扩建及硬化项目</v>
          </cell>
          <cell r="D149" t="str">
            <v>新建</v>
          </cell>
          <cell r="E149" t="str">
            <v>2023年01月-2023年12月</v>
          </cell>
          <cell r="F149" t="str">
            <v>上犹县</v>
          </cell>
          <cell r="G149" t="str">
            <v>水岩乡</v>
          </cell>
          <cell r="H149" t="str">
            <v>金盆村</v>
          </cell>
          <cell r="I149" t="str">
            <v>县定重点村</v>
          </cell>
          <cell r="J149" t="str">
            <v>产业道路1000米</v>
          </cell>
          <cell r="K149" t="str">
            <v>千米</v>
          </cell>
          <cell r="L149" t="str">
            <v>1</v>
          </cell>
          <cell r="M149" t="str">
            <v>乡村建设项目</v>
          </cell>
          <cell r="N149" t="str">
            <v>农村基础设施</v>
          </cell>
          <cell r="O149" t="str">
            <v>产业路、资源路、旅游路建设</v>
          </cell>
          <cell r="P149" t="str">
            <v>乡村建设</v>
          </cell>
          <cell r="Q149">
            <v>33</v>
          </cell>
          <cell r="R149">
            <v>33</v>
          </cell>
          <cell r="U149" t="str">
            <v>据实补助</v>
          </cell>
        </row>
        <row r="150">
          <cell r="C150" t="str">
            <v>齐云山民宿改造提升</v>
          </cell>
          <cell r="D150" t="str">
            <v>续建</v>
          </cell>
          <cell r="E150" t="str">
            <v>2023年01月-2023年12月</v>
          </cell>
          <cell r="F150" t="str">
            <v>上犹县</v>
          </cell>
          <cell r="G150" t="str">
            <v>五指峰乡</v>
          </cell>
          <cell r="H150" t="str">
            <v>鹅形村</v>
          </cell>
          <cell r="I150" t="str">
            <v>否</v>
          </cell>
          <cell r="J150" t="str">
            <v>茶园及民宿连接道路120米等民宿附属工程建设</v>
          </cell>
          <cell r="K150" t="str">
            <v>千米</v>
          </cell>
          <cell r="L150">
            <v>0.12</v>
          </cell>
          <cell r="M150" t="str">
            <v>乡村建设项目</v>
          </cell>
          <cell r="N150" t="str">
            <v>农村基础设施</v>
          </cell>
          <cell r="O150" t="str">
            <v>产业路、资源路、旅游路建设</v>
          </cell>
          <cell r="P150" t="str">
            <v>乡村建设</v>
          </cell>
          <cell r="Q150">
            <v>58</v>
          </cell>
          <cell r="R150">
            <v>58</v>
          </cell>
          <cell r="U150" t="str">
            <v>据实补助</v>
          </cell>
        </row>
        <row r="151">
          <cell r="C151" t="str">
            <v>坑尾组新开油茶基地道路</v>
          </cell>
          <cell r="D151" t="str">
            <v>新建</v>
          </cell>
          <cell r="E151" t="str">
            <v>2023年01月-2023年12月</v>
          </cell>
          <cell r="F151" t="str">
            <v>上犹县</v>
          </cell>
          <cell r="G151" t="str">
            <v>安和乡</v>
          </cell>
          <cell r="H151" t="str">
            <v>陶朱村</v>
          </cell>
          <cell r="I151" t="str">
            <v>县定重点村</v>
          </cell>
          <cell r="J151" t="str">
            <v>新开油茶道路3.5米宽600米等</v>
          </cell>
          <cell r="K151" t="str">
            <v>千米</v>
          </cell>
          <cell r="L151">
            <v>0.6</v>
          </cell>
          <cell r="M151" t="str">
            <v>乡村建设项目</v>
          </cell>
          <cell r="N151" t="str">
            <v>农村基础设施</v>
          </cell>
          <cell r="O151" t="str">
            <v>产业路、资源路、旅游路建设</v>
          </cell>
          <cell r="P151" t="str">
            <v>乡村建设</v>
          </cell>
          <cell r="Q151">
            <v>8</v>
          </cell>
          <cell r="R151">
            <v>8</v>
          </cell>
          <cell r="U151" t="str">
            <v>据实补助</v>
          </cell>
        </row>
        <row r="152">
          <cell r="C152" t="str">
            <v>大安村丰源脐橙基地道路硬化</v>
          </cell>
          <cell r="D152" t="str">
            <v>新建</v>
          </cell>
          <cell r="E152" t="str">
            <v>2023年01月-2023年12月</v>
          </cell>
          <cell r="F152" t="str">
            <v>上犹县</v>
          </cell>
          <cell r="G152" t="str">
            <v>社溪镇</v>
          </cell>
          <cell r="H152" t="str">
            <v>大安村</v>
          </cell>
          <cell r="I152" t="str">
            <v>省定重点村</v>
          </cell>
          <cell r="J152" t="str">
            <v>道路硬化650米、排水及挡土等附属设施</v>
          </cell>
          <cell r="K152" t="str">
            <v>千米</v>
          </cell>
          <cell r="L152">
            <v>0.65</v>
          </cell>
          <cell r="M152" t="str">
            <v>乡村建设项目</v>
          </cell>
          <cell r="N152" t="str">
            <v>农村基础设施</v>
          </cell>
          <cell r="O152" t="str">
            <v>产业路、资源路、旅游路建设</v>
          </cell>
          <cell r="P152" t="str">
            <v>乡村建设</v>
          </cell>
          <cell r="Q152">
            <v>30</v>
          </cell>
          <cell r="R152">
            <v>30</v>
          </cell>
          <cell r="U152" t="str">
            <v>据实补助</v>
          </cell>
        </row>
        <row r="153">
          <cell r="C153" t="str">
            <v>社陈村大埠组孜子产业道路建设</v>
          </cell>
          <cell r="D153" t="str">
            <v>新建</v>
          </cell>
          <cell r="E153" t="str">
            <v>2023.3-2023.12</v>
          </cell>
          <cell r="F153" t="str">
            <v>上犹县</v>
          </cell>
          <cell r="G153" t="str">
            <v>社溪镇</v>
          </cell>
          <cell r="H153" t="str">
            <v>社陈村</v>
          </cell>
          <cell r="I153" t="str">
            <v>否</v>
          </cell>
          <cell r="J153" t="str">
            <v>道路硬化1000米*3.5米</v>
          </cell>
          <cell r="K153" t="str">
            <v>千米</v>
          </cell>
          <cell r="L153">
            <v>1</v>
          </cell>
          <cell r="M153" t="str">
            <v>乡村建设项目</v>
          </cell>
          <cell r="N153" t="str">
            <v>农村基础设施</v>
          </cell>
          <cell r="O153" t="str">
            <v>产业路、资源路、旅游路建设</v>
          </cell>
          <cell r="P153" t="str">
            <v>乡村建设</v>
          </cell>
          <cell r="Q153">
            <v>40</v>
          </cell>
          <cell r="R153">
            <v>40</v>
          </cell>
        </row>
        <row r="154">
          <cell r="C154" t="str">
            <v>江头村黄桃基地道路建设</v>
          </cell>
          <cell r="D154" t="str">
            <v>新建</v>
          </cell>
          <cell r="E154" t="str">
            <v>2023年01月-2023年13月</v>
          </cell>
          <cell r="F154" t="str">
            <v>上犹县</v>
          </cell>
          <cell r="G154" t="str">
            <v>社溪镇</v>
          </cell>
          <cell r="H154" t="str">
            <v>江头村</v>
          </cell>
          <cell r="I154" t="str">
            <v>县定重点村</v>
          </cell>
          <cell r="J154" t="str">
            <v>道路建设约1100米，宽4.5米</v>
          </cell>
          <cell r="K154" t="str">
            <v>米</v>
          </cell>
          <cell r="L154">
            <v>1100</v>
          </cell>
          <cell r="M154" t="str">
            <v>乡村建设项目</v>
          </cell>
          <cell r="N154" t="str">
            <v>农村基础设施</v>
          </cell>
          <cell r="O154" t="str">
            <v>产业路、资源路、旅游路建设</v>
          </cell>
          <cell r="P154" t="str">
            <v>乡村建设</v>
          </cell>
          <cell r="Q154">
            <v>68</v>
          </cell>
          <cell r="R154">
            <v>68</v>
          </cell>
        </row>
        <row r="155">
          <cell r="C155" t="str">
            <v>水稻制种产业道路建设</v>
          </cell>
          <cell r="D155" t="str">
            <v>新建</v>
          </cell>
          <cell r="E155" t="str">
            <v>2023年01月-2023年12月</v>
          </cell>
          <cell r="F155" t="str">
            <v>上犹县</v>
          </cell>
          <cell r="G155" t="str">
            <v>寺下镇</v>
          </cell>
          <cell r="H155" t="str">
            <v>泥坑村</v>
          </cell>
          <cell r="I155" t="str">
            <v>省定重点村</v>
          </cell>
          <cell r="J155" t="str">
            <v>维修新建水泥道路约1.5公里，宽3.5米,厚18公分，及其他附属设施等</v>
          </cell>
          <cell r="K155" t="str">
            <v>千米</v>
          </cell>
          <cell r="L155">
            <v>1</v>
          </cell>
          <cell r="M155" t="str">
            <v>乡村建设项目</v>
          </cell>
          <cell r="N155" t="str">
            <v>农村基础设施</v>
          </cell>
          <cell r="O155" t="str">
            <v>产业路、资源路、旅游路建设</v>
          </cell>
          <cell r="P155" t="str">
            <v>乡村建设</v>
          </cell>
          <cell r="Q155">
            <v>35</v>
          </cell>
          <cell r="R155">
            <v>35</v>
          </cell>
          <cell r="U155" t="str">
            <v>据实补助</v>
          </cell>
        </row>
        <row r="156">
          <cell r="C156" t="str">
            <v>泥坑茶叶基地产业路硬化及茶场扩建</v>
          </cell>
          <cell r="D156" t="str">
            <v>新建</v>
          </cell>
          <cell r="E156" t="str">
            <v>2023年01月-2023年12月</v>
          </cell>
          <cell r="F156" t="str">
            <v>上犹县</v>
          </cell>
          <cell r="G156" t="str">
            <v>寺下镇</v>
          </cell>
          <cell r="H156" t="str">
            <v>泥坑村</v>
          </cell>
          <cell r="I156" t="str">
            <v>省定重点村</v>
          </cell>
          <cell r="J156" t="str">
            <v>道路硬化约0.8公里，宽约2.6米，扩建茶场约15亩</v>
          </cell>
          <cell r="K156" t="str">
            <v>千米</v>
          </cell>
          <cell r="L156">
            <v>0.8</v>
          </cell>
          <cell r="M156" t="str">
            <v>乡村建设项目</v>
          </cell>
          <cell r="N156" t="str">
            <v>农村基础设施</v>
          </cell>
          <cell r="O156" t="str">
            <v>产业路、资源路、旅游路建设</v>
          </cell>
          <cell r="P156" t="str">
            <v>乡村建设</v>
          </cell>
          <cell r="Q156">
            <v>45</v>
          </cell>
          <cell r="R156">
            <v>45</v>
          </cell>
        </row>
        <row r="157">
          <cell r="C157" t="str">
            <v>下佐村大水坑为民米业生态稻基地道路硬化及附属设施</v>
          </cell>
          <cell r="D157" t="str">
            <v>新建</v>
          </cell>
          <cell r="E157" t="str">
            <v>2023年01月-2023年12月</v>
          </cell>
          <cell r="F157" t="str">
            <v>上犹县</v>
          </cell>
          <cell r="G157" t="str">
            <v>紫阳乡</v>
          </cell>
          <cell r="H157" t="str">
            <v>下佐村</v>
          </cell>
          <cell r="I157" t="str">
            <v>省定重点村</v>
          </cell>
          <cell r="J157" t="str">
            <v>产业基地道路建设约1000平方米，其它附属设施建设</v>
          </cell>
          <cell r="K157" t="str">
            <v>平方米</v>
          </cell>
          <cell r="L157">
            <v>1000</v>
          </cell>
          <cell r="M157" t="str">
            <v>乡村建设项目</v>
          </cell>
          <cell r="N157" t="str">
            <v>农村基础设施</v>
          </cell>
          <cell r="O157" t="str">
            <v>产业路、资源路、旅游路建设</v>
          </cell>
          <cell r="P157" t="str">
            <v>乡村建设</v>
          </cell>
          <cell r="Q157">
            <v>30</v>
          </cell>
          <cell r="R157">
            <v>30</v>
          </cell>
          <cell r="U157" t="str">
            <v>据实补助</v>
          </cell>
        </row>
        <row r="158">
          <cell r="C158" t="str">
            <v>长岭村肉羊养殖基地产业道路硬化项目</v>
          </cell>
          <cell r="D158" t="str">
            <v>新建</v>
          </cell>
          <cell r="E158" t="str">
            <v>2023年01月-2023年12月</v>
          </cell>
          <cell r="F158" t="str">
            <v>上犹县</v>
          </cell>
          <cell r="G158" t="str">
            <v>紫阳乡</v>
          </cell>
          <cell r="H158" t="str">
            <v>长岭村</v>
          </cell>
          <cell r="I158" t="str">
            <v>否</v>
          </cell>
          <cell r="J158" t="str">
            <v>产业道路约2000平方米等附属设施建设</v>
          </cell>
          <cell r="K158" t="str">
            <v>平方米</v>
          </cell>
          <cell r="L158">
            <v>2000</v>
          </cell>
          <cell r="M158" t="str">
            <v>乡村建设项目</v>
          </cell>
          <cell r="N158" t="str">
            <v>农村基础设施</v>
          </cell>
          <cell r="O158" t="str">
            <v>产业路、资源路、旅游路建设</v>
          </cell>
          <cell r="P158" t="str">
            <v>乡村建设</v>
          </cell>
          <cell r="Q158">
            <v>70</v>
          </cell>
          <cell r="R158">
            <v>70</v>
          </cell>
          <cell r="U158" t="str">
            <v>据实补助</v>
          </cell>
        </row>
        <row r="159">
          <cell r="C159" t="str">
            <v>合溪村小坑脐橙基地附属设施配套项目</v>
          </cell>
          <cell r="D159" t="str">
            <v>续建</v>
          </cell>
          <cell r="E159" t="str">
            <v>2023.01-2023.12</v>
          </cell>
          <cell r="F159" t="str">
            <v>上犹县</v>
          </cell>
          <cell r="G159" t="str">
            <v>黄埠镇</v>
          </cell>
          <cell r="H159" t="str">
            <v>合溪村</v>
          </cell>
          <cell r="I159" t="str">
            <v>省定重点村</v>
          </cell>
          <cell r="J159" t="str">
            <v>新建2.5米宽560米基地道路等及其他配套设施建设</v>
          </cell>
          <cell r="K159" t="str">
            <v>千米</v>
          </cell>
          <cell r="L159">
            <v>0.56</v>
          </cell>
          <cell r="M159" t="str">
            <v>乡村建设项目</v>
          </cell>
          <cell r="N159" t="str">
            <v>农村基础设施</v>
          </cell>
          <cell r="O159" t="str">
            <v>产业路、资源路、旅游路建设</v>
          </cell>
          <cell r="P159" t="str">
            <v>乡村建设</v>
          </cell>
          <cell r="Q159">
            <v>50</v>
          </cell>
          <cell r="R159">
            <v>50</v>
          </cell>
          <cell r="U159" t="str">
            <v>据实补助</v>
          </cell>
        </row>
        <row r="160">
          <cell r="C160" t="str">
            <v>水径村上岗组果园产业路项目</v>
          </cell>
          <cell r="D160" t="str">
            <v>续建</v>
          </cell>
          <cell r="E160" t="str">
            <v>2023年01月-2023年12月</v>
          </cell>
          <cell r="F160" t="str">
            <v>上犹县</v>
          </cell>
          <cell r="G160" t="str">
            <v>梅水乡</v>
          </cell>
          <cell r="H160" t="str">
            <v>水径村</v>
          </cell>
          <cell r="I160" t="str">
            <v>否</v>
          </cell>
          <cell r="J160" t="str">
            <v>道路硬化1300平方米等</v>
          </cell>
          <cell r="K160" t="str">
            <v>平方米</v>
          </cell>
          <cell r="L160">
            <v>1300</v>
          </cell>
          <cell r="M160" t="str">
            <v>乡村建设项目</v>
          </cell>
          <cell r="N160" t="str">
            <v>农村基础设施</v>
          </cell>
          <cell r="O160" t="str">
            <v>产业路、资源路、旅游路建设</v>
          </cell>
          <cell r="P160" t="str">
            <v>乡村建设</v>
          </cell>
          <cell r="Q160">
            <v>20</v>
          </cell>
          <cell r="R160">
            <v>20</v>
          </cell>
          <cell r="U160" t="str">
            <v>据实补助</v>
          </cell>
        </row>
        <row r="161">
          <cell r="C161" t="str">
            <v>清溪村油峰茶场基地道路硬化</v>
          </cell>
          <cell r="D161" t="str">
            <v>新建</v>
          </cell>
          <cell r="E161" t="str">
            <v>2023年01月-2023年12月</v>
          </cell>
          <cell r="F161" t="str">
            <v>上犹县</v>
          </cell>
          <cell r="G161" t="str">
            <v>油石乡</v>
          </cell>
          <cell r="H161" t="str">
            <v>清溪村</v>
          </cell>
          <cell r="I161" t="str">
            <v>市定重点村</v>
          </cell>
          <cell r="J161" t="str">
            <v>硬化产业路2500平方米</v>
          </cell>
          <cell r="K161" t="str">
            <v>平方米</v>
          </cell>
          <cell r="L161">
            <v>2500</v>
          </cell>
          <cell r="M161" t="str">
            <v>乡村建设项目</v>
          </cell>
          <cell r="N161" t="str">
            <v>农村基础设施</v>
          </cell>
          <cell r="O161" t="str">
            <v>产业路、资源路、旅游路建设</v>
          </cell>
          <cell r="P161" t="str">
            <v>乡村建设</v>
          </cell>
          <cell r="Q161">
            <v>40</v>
          </cell>
          <cell r="R161">
            <v>40</v>
          </cell>
          <cell r="U161" t="str">
            <v>据实补助</v>
          </cell>
        </row>
        <row r="162">
          <cell r="C162" t="str">
            <v>花园村沃柑基地内道路续建</v>
          </cell>
          <cell r="D162" t="str">
            <v>新建</v>
          </cell>
          <cell r="E162" t="str">
            <v>2023年01月-2023年12月</v>
          </cell>
          <cell r="F162" t="str">
            <v>上犹县</v>
          </cell>
          <cell r="G162" t="str">
            <v>油石乡</v>
          </cell>
          <cell r="H162" t="str">
            <v>花园村</v>
          </cell>
          <cell r="I162" t="str">
            <v>省定重点村</v>
          </cell>
          <cell r="J162" t="str">
            <v>硬化基地内道路0.9千米*3.5米</v>
          </cell>
          <cell r="K162" t="str">
            <v>千米</v>
          </cell>
          <cell r="L162">
            <v>0.9</v>
          </cell>
          <cell r="M162" t="str">
            <v>乡村建设项目</v>
          </cell>
          <cell r="N162" t="str">
            <v>农村基础设施</v>
          </cell>
          <cell r="O162" t="str">
            <v>产业路、资源路、旅游路建设</v>
          </cell>
          <cell r="P162" t="str">
            <v>乡村建设</v>
          </cell>
          <cell r="Q162">
            <v>48</v>
          </cell>
          <cell r="R162">
            <v>48</v>
          </cell>
          <cell r="U162" t="str">
            <v>据实补助</v>
          </cell>
        </row>
        <row r="163">
          <cell r="C163" t="str">
            <v>河唇村下村脐橙基地产业路硬化</v>
          </cell>
          <cell r="D163" t="str">
            <v>新建</v>
          </cell>
          <cell r="E163" t="str">
            <v>2023年01月-2023年12月</v>
          </cell>
          <cell r="F163" t="str">
            <v>上犹县</v>
          </cell>
          <cell r="G163" t="str">
            <v>油石乡</v>
          </cell>
          <cell r="H163" t="str">
            <v>河唇村</v>
          </cell>
          <cell r="I163" t="str">
            <v>省定重点村</v>
          </cell>
          <cell r="J163" t="str">
            <v>新修产业路道路硬化0.6千米*3.5</v>
          </cell>
          <cell r="K163" t="str">
            <v>千米</v>
          </cell>
          <cell r="L163">
            <v>0.6</v>
          </cell>
          <cell r="M163" t="str">
            <v>乡村建设项目</v>
          </cell>
          <cell r="N163" t="str">
            <v>农村基础设施</v>
          </cell>
          <cell r="O163" t="str">
            <v>产业路、资源路、旅游路建设</v>
          </cell>
          <cell r="P163" t="str">
            <v>乡村建设</v>
          </cell>
          <cell r="Q163">
            <v>48</v>
          </cell>
          <cell r="R163">
            <v>48</v>
          </cell>
          <cell r="U163" t="str">
            <v>据实补助</v>
          </cell>
        </row>
        <row r="164">
          <cell r="C164" t="str">
            <v>水村沙子片产业基地基础设施建设</v>
          </cell>
          <cell r="D164" t="str">
            <v>新建</v>
          </cell>
          <cell r="E164" t="str">
            <v>2023年01月-2023年12月</v>
          </cell>
          <cell r="F164" t="str">
            <v>上犹县</v>
          </cell>
          <cell r="G164" t="str">
            <v>油石乡</v>
          </cell>
          <cell r="H164" t="str">
            <v>水村村</v>
          </cell>
          <cell r="I164" t="str">
            <v>市定重点村</v>
          </cell>
          <cell r="J164" t="str">
            <v>脐橙基地基础设施建设，修建道路1.5千米</v>
          </cell>
          <cell r="K164" t="str">
            <v>千米</v>
          </cell>
          <cell r="L164">
            <v>1.5</v>
          </cell>
          <cell r="M164" t="str">
            <v>乡村建设项目</v>
          </cell>
          <cell r="N164" t="str">
            <v>农村基础设施</v>
          </cell>
          <cell r="O164" t="str">
            <v>产业路、资源路、旅游路建设</v>
          </cell>
          <cell r="P164" t="str">
            <v>乡村建设</v>
          </cell>
          <cell r="Q164">
            <v>48</v>
          </cell>
          <cell r="R164">
            <v>48</v>
          </cell>
          <cell r="U164" t="str">
            <v>据实补助</v>
          </cell>
        </row>
        <row r="165">
          <cell r="C165" t="str">
            <v>营前镇石溪村牛岗肚茶叶基地道路水沟建设</v>
          </cell>
          <cell r="D165" t="str">
            <v>新建</v>
          </cell>
          <cell r="E165" t="str">
            <v>2023年03月-2023年10月</v>
          </cell>
          <cell r="F165" t="str">
            <v>上犹县</v>
          </cell>
          <cell r="G165" t="str">
            <v>营前镇</v>
          </cell>
          <cell r="H165" t="str">
            <v>石溪村</v>
          </cell>
          <cell r="I165" t="str">
            <v>省定重点村</v>
          </cell>
          <cell r="J165" t="str">
            <v>道路建设约200米，水沟建设约1000米</v>
          </cell>
          <cell r="K165" t="str">
            <v>米</v>
          </cell>
          <cell r="L165" t="str">
            <v>1000</v>
          </cell>
          <cell r="M165" t="str">
            <v>乡村建设项目</v>
          </cell>
          <cell r="N165" t="str">
            <v>农村基础设施</v>
          </cell>
          <cell r="O165" t="str">
            <v>产业路、资源路、旅游路建设</v>
          </cell>
          <cell r="P165" t="str">
            <v>乡村建设</v>
          </cell>
          <cell r="Q165">
            <v>20</v>
          </cell>
          <cell r="R165">
            <v>20</v>
          </cell>
        </row>
        <row r="166">
          <cell r="C166" t="str">
            <v>水岩乡横岭脐橙基地二期道路建设</v>
          </cell>
          <cell r="D166" t="str">
            <v>续建</v>
          </cell>
          <cell r="E166" t="str">
            <v>2023年01月-2023年12月</v>
          </cell>
          <cell r="F166" t="str">
            <v>上犹县</v>
          </cell>
          <cell r="G166" t="str">
            <v>水岩乡</v>
          </cell>
          <cell r="H166" t="str">
            <v>横岭村</v>
          </cell>
          <cell r="I166" t="str">
            <v>否</v>
          </cell>
          <cell r="J166" t="str">
            <v>道路新建路基5公里</v>
          </cell>
          <cell r="K166" t="str">
            <v>公里</v>
          </cell>
          <cell r="L166" t="str">
            <v>5</v>
          </cell>
          <cell r="M166" t="str">
            <v>乡村建设项目</v>
          </cell>
          <cell r="N166" t="str">
            <v>农村基础设施</v>
          </cell>
          <cell r="O166" t="str">
            <v>产业路、资源路、旅游路建设</v>
          </cell>
          <cell r="P166" t="str">
            <v>乡村建设</v>
          </cell>
          <cell r="Q166">
            <v>60</v>
          </cell>
          <cell r="R166">
            <v>60</v>
          </cell>
        </row>
        <row r="167">
          <cell r="C167" t="str">
            <v>社溪镇江头村松山背二口塘果园道路建设</v>
          </cell>
          <cell r="D167" t="str">
            <v>新建</v>
          </cell>
          <cell r="E167" t="str">
            <v>2023年01月-2023年12月</v>
          </cell>
          <cell r="F167" t="str">
            <v>上犹县</v>
          </cell>
          <cell r="G167" t="str">
            <v>社溪镇</v>
          </cell>
          <cell r="H167" t="str">
            <v>江头村</v>
          </cell>
          <cell r="I167" t="str">
            <v>县定重点村</v>
          </cell>
          <cell r="J167" t="str">
            <v>果园道路硬化2100平方米</v>
          </cell>
          <cell r="K167" t="str">
            <v>平方米</v>
          </cell>
          <cell r="L167">
            <v>2100</v>
          </cell>
          <cell r="M167" t="str">
            <v>乡村建设项目</v>
          </cell>
          <cell r="N167" t="str">
            <v>农村基础设施</v>
          </cell>
          <cell r="O167" t="str">
            <v>产业路、资源路、旅游路建设</v>
          </cell>
          <cell r="P167" t="str">
            <v>乡村建设</v>
          </cell>
          <cell r="Q167">
            <v>30</v>
          </cell>
          <cell r="R167">
            <v>30</v>
          </cell>
        </row>
        <row r="168">
          <cell r="C168" t="str">
            <v>梅岭茶叶基地道路续建工程</v>
          </cell>
          <cell r="D168" t="str">
            <v>续建</v>
          </cell>
          <cell r="E168" t="str">
            <v>2023年01月-2023年12月</v>
          </cell>
          <cell r="F168" t="str">
            <v>上犹县</v>
          </cell>
          <cell r="G168" t="str">
            <v>安和乡</v>
          </cell>
          <cell r="H168" t="str">
            <v>陶朱村</v>
          </cell>
          <cell r="I168" t="str">
            <v>县定重点村</v>
          </cell>
          <cell r="J168" t="str">
            <v>18公分道路硬化5000平方米等</v>
          </cell>
          <cell r="K168" t="str">
            <v>平方米</v>
          </cell>
          <cell r="L168">
            <v>5000</v>
          </cell>
          <cell r="M168" t="str">
            <v>乡村建设项目</v>
          </cell>
          <cell r="N168" t="str">
            <v>农村基础设施</v>
          </cell>
          <cell r="O168" t="str">
            <v>产业路、资源路、旅游路建设</v>
          </cell>
          <cell r="P168" t="str">
            <v>乡村建设</v>
          </cell>
          <cell r="Q168">
            <v>100</v>
          </cell>
          <cell r="R168">
            <v>100</v>
          </cell>
          <cell r="U168" t="str">
            <v>据实补助</v>
          </cell>
        </row>
        <row r="169">
          <cell r="C169" t="str">
            <v>花园村茶叶基地道路建设</v>
          </cell>
          <cell r="D169" t="str">
            <v>新建</v>
          </cell>
          <cell r="E169" t="str">
            <v>2023年01月-2023年12月</v>
          </cell>
          <cell r="F169" t="str">
            <v>上犹县</v>
          </cell>
          <cell r="G169" t="str">
            <v>油石乡</v>
          </cell>
          <cell r="H169" t="str">
            <v>花园村</v>
          </cell>
          <cell r="I169" t="str">
            <v>省定重点村</v>
          </cell>
          <cell r="J169" t="str">
            <v>新建基地内道路0.6千米，宽5米</v>
          </cell>
          <cell r="K169" t="str">
            <v>千米</v>
          </cell>
          <cell r="L169">
            <v>0.6</v>
          </cell>
          <cell r="M169" t="str">
            <v>乡村建设项目</v>
          </cell>
          <cell r="N169" t="str">
            <v>农村基础设施</v>
          </cell>
          <cell r="O169" t="str">
            <v>产业路、资源路、旅游路建设</v>
          </cell>
          <cell r="P169" t="str">
            <v>乡村建设</v>
          </cell>
          <cell r="Q169">
            <v>48</v>
          </cell>
          <cell r="R169">
            <v>48</v>
          </cell>
          <cell r="U169" t="str">
            <v>据实补助</v>
          </cell>
        </row>
        <row r="170">
          <cell r="C170" t="str">
            <v>高基坪村水屋头生态养殖基地道路路基及硬化建设项目</v>
          </cell>
          <cell r="D170" t="str">
            <v>新建</v>
          </cell>
          <cell r="E170" t="str">
            <v>2023年1月-2023年12月</v>
          </cell>
          <cell r="F170" t="str">
            <v>上犹县</v>
          </cell>
          <cell r="G170" t="str">
            <v>紫阳乡</v>
          </cell>
          <cell r="H170" t="str">
            <v>高基坪村</v>
          </cell>
          <cell r="I170" t="str">
            <v>省定
重点村</v>
          </cell>
          <cell r="J170" t="str">
            <v>产业道路硬化长约4500平方米，路基建设长约3000米，平均宽3米等</v>
          </cell>
          <cell r="K170" t="str">
            <v>平方米</v>
          </cell>
          <cell r="L170">
            <v>4500</v>
          </cell>
          <cell r="M170" t="str">
            <v>乡村建设项目</v>
          </cell>
          <cell r="N170" t="str">
            <v>农村基础设施</v>
          </cell>
          <cell r="O170" t="str">
            <v>产业路、资源路、旅游路建设</v>
          </cell>
          <cell r="P170" t="str">
            <v>乡村建设</v>
          </cell>
          <cell r="Q170">
            <v>85</v>
          </cell>
          <cell r="R170">
            <v>85</v>
          </cell>
        </row>
        <row r="171">
          <cell r="Q171">
            <v>763</v>
          </cell>
          <cell r="R171">
            <v>763</v>
          </cell>
          <cell r="S171">
            <v>0</v>
          </cell>
          <cell r="T171">
            <v>0</v>
          </cell>
        </row>
        <row r="172">
          <cell r="C172" t="str">
            <v>茶坑村林道维修及边沟建设项目</v>
          </cell>
          <cell r="D172" t="str">
            <v>新建</v>
          </cell>
          <cell r="E172" t="str">
            <v>2023年1月-2023年12月</v>
          </cell>
          <cell r="F172" t="str">
            <v>上犹县</v>
          </cell>
          <cell r="G172" t="str">
            <v>陡水镇</v>
          </cell>
          <cell r="H172" t="str">
            <v>茶坑村</v>
          </cell>
          <cell r="I172" t="str">
            <v>省定重点村</v>
          </cell>
          <cell r="J172" t="str">
            <v>拓宽2.5公里林道及维修，宽3.5米，以及边沟、护坡等其他环境整治配套设施。</v>
          </cell>
          <cell r="K172" t="str">
            <v>公里</v>
          </cell>
          <cell r="L172" t="str">
            <v>2.5</v>
          </cell>
          <cell r="M172" t="str">
            <v>乡村建设项目</v>
          </cell>
          <cell r="N172" t="str">
            <v>农村基础设施</v>
          </cell>
          <cell r="O172" t="str">
            <v>其他</v>
          </cell>
          <cell r="P172" t="str">
            <v>农村基础设施</v>
          </cell>
          <cell r="Q172">
            <v>50</v>
          </cell>
          <cell r="R172">
            <v>50</v>
          </cell>
          <cell r="U172" t="str">
            <v>据实补助</v>
          </cell>
        </row>
        <row r="173">
          <cell r="C173" t="str">
            <v>新桥防护堤建设</v>
          </cell>
          <cell r="D173" t="str">
            <v>新建</v>
          </cell>
          <cell r="E173" t="str">
            <v>2023年01月-2023年12月</v>
          </cell>
          <cell r="F173" t="str">
            <v>上犹县</v>
          </cell>
          <cell r="G173" t="str">
            <v>平富乡</v>
          </cell>
          <cell r="H173" t="str">
            <v>庄前村</v>
          </cell>
          <cell r="I173" t="str">
            <v>省定重点村</v>
          </cell>
          <cell r="J173" t="str">
            <v>防护堤800米、宽1米、高2.5米</v>
          </cell>
          <cell r="K173" t="str">
            <v>千米</v>
          </cell>
          <cell r="L173">
            <v>0.4</v>
          </cell>
          <cell r="M173" t="str">
            <v>乡村建设项目</v>
          </cell>
          <cell r="N173" t="str">
            <v>农村基础设施</v>
          </cell>
          <cell r="O173" t="str">
            <v>其他</v>
          </cell>
          <cell r="P173" t="str">
            <v>巩固脱贫攻坚成果</v>
          </cell>
          <cell r="Q173">
            <v>100</v>
          </cell>
          <cell r="R173">
            <v>100</v>
          </cell>
          <cell r="U173" t="str">
            <v>据实补助</v>
          </cell>
        </row>
        <row r="174">
          <cell r="C174" t="str">
            <v>向前村二卡水组水毁修复</v>
          </cell>
          <cell r="D174" t="str">
            <v>新建</v>
          </cell>
          <cell r="E174" t="str">
            <v>2023年01月-2023年12月</v>
          </cell>
          <cell r="F174" t="str">
            <v>上犹县</v>
          </cell>
          <cell r="G174" t="str">
            <v>平富乡</v>
          </cell>
          <cell r="H174" t="str">
            <v>向前村</v>
          </cell>
          <cell r="I174" t="str">
            <v>否</v>
          </cell>
          <cell r="J174" t="str">
            <v>修建河堤、堡坎100立方米，硬化道路500平方米等基础设施建设</v>
          </cell>
          <cell r="K174" t="str">
            <v>平方米</v>
          </cell>
          <cell r="L174">
            <v>500</v>
          </cell>
          <cell r="M174" t="str">
            <v>乡村建设项目</v>
          </cell>
          <cell r="N174" t="str">
            <v>农村基础设施</v>
          </cell>
          <cell r="O174" t="str">
            <v>其他</v>
          </cell>
          <cell r="P174" t="str">
            <v>乡村建设</v>
          </cell>
          <cell r="Q174">
            <v>25</v>
          </cell>
          <cell r="R174">
            <v>25</v>
          </cell>
          <cell r="U174" t="str">
            <v>据实补助</v>
          </cell>
        </row>
        <row r="175">
          <cell r="C175" t="str">
            <v>庄坑通村公路堡坎</v>
          </cell>
          <cell r="D175" t="str">
            <v>新建</v>
          </cell>
          <cell r="E175" t="str">
            <v>2023年01月-2023年12月</v>
          </cell>
          <cell r="F175" t="str">
            <v>上犹县</v>
          </cell>
          <cell r="G175" t="str">
            <v>平富乡</v>
          </cell>
          <cell r="H175" t="str">
            <v>庄坑村</v>
          </cell>
          <cell r="I175" t="str">
            <v>县定重点村</v>
          </cell>
          <cell r="J175" t="str">
            <v>浇筑护坡长25米，均宽1.5米，高3.5米</v>
          </cell>
          <cell r="K175" t="str">
            <v>立方米</v>
          </cell>
          <cell r="L175">
            <v>132</v>
          </cell>
          <cell r="M175" t="str">
            <v>乡村建设项目</v>
          </cell>
          <cell r="N175" t="str">
            <v>农村基础设施</v>
          </cell>
          <cell r="O175" t="str">
            <v>其他</v>
          </cell>
          <cell r="P175" t="str">
            <v>巩固脱贫攻坚成果</v>
          </cell>
          <cell r="Q175">
            <v>14</v>
          </cell>
          <cell r="R175">
            <v>14</v>
          </cell>
          <cell r="U175" t="str">
            <v>据实补助</v>
          </cell>
        </row>
        <row r="176">
          <cell r="C176" t="str">
            <v>信地蓝屋片基础设施建设</v>
          </cell>
          <cell r="D176" t="str">
            <v>新建</v>
          </cell>
          <cell r="E176" t="str">
            <v>2023年01月-2023年12月</v>
          </cell>
          <cell r="F176" t="str">
            <v>上犹县</v>
          </cell>
          <cell r="G176" t="str">
            <v>平富乡</v>
          </cell>
          <cell r="H176" t="str">
            <v>信地畲族村</v>
          </cell>
          <cell r="I176" t="str">
            <v>省定重点村</v>
          </cell>
          <cell r="J176" t="str">
            <v>堡坎900立方米、2米*3.5米桥梁一座、路面硬化300平方米</v>
          </cell>
          <cell r="K176" t="str">
            <v>立方米</v>
          </cell>
          <cell r="L176">
            <v>900</v>
          </cell>
          <cell r="M176" t="str">
            <v>乡村建设项目</v>
          </cell>
          <cell r="N176" t="str">
            <v>农村基础设施</v>
          </cell>
          <cell r="O176" t="str">
            <v>其他</v>
          </cell>
          <cell r="P176" t="str">
            <v>巩固脱贫攻坚成果</v>
          </cell>
          <cell r="Q176">
            <v>50</v>
          </cell>
          <cell r="R176">
            <v>50</v>
          </cell>
        </row>
        <row r="177">
          <cell r="C177" t="str">
            <v>茶坑村塅心桥梁维修项目</v>
          </cell>
          <cell r="D177" t="str">
            <v>新建</v>
          </cell>
          <cell r="E177" t="str">
            <v>2023年01月-2023年12月</v>
          </cell>
          <cell r="F177" t="str">
            <v>上犹县</v>
          </cell>
          <cell r="G177" t="str">
            <v>水岩乡</v>
          </cell>
          <cell r="H177" t="str">
            <v>茶坑村</v>
          </cell>
          <cell r="I177" t="str">
            <v>县定重点村</v>
          </cell>
          <cell r="J177" t="str">
            <v>长7米，宽5米桥梁一座</v>
          </cell>
          <cell r="K177" t="str">
            <v>千米</v>
          </cell>
          <cell r="L177" t="str">
            <v>0.007</v>
          </cell>
          <cell r="M177" t="str">
            <v>乡村建设项目</v>
          </cell>
          <cell r="N177" t="str">
            <v>农村基础设施</v>
          </cell>
          <cell r="O177" t="str">
            <v>其他</v>
          </cell>
          <cell r="P177" t="str">
            <v>巩固脱贫攻坚成果</v>
          </cell>
          <cell r="Q177">
            <v>15</v>
          </cell>
          <cell r="R177">
            <v>15</v>
          </cell>
          <cell r="U177" t="str">
            <v>据实补助</v>
          </cell>
        </row>
        <row r="178">
          <cell r="C178" t="str">
            <v>铁石村狮形片基础照明项目</v>
          </cell>
          <cell r="D178" t="str">
            <v>新建</v>
          </cell>
          <cell r="E178" t="str">
            <v>2023年01月-2023年12月</v>
          </cell>
          <cell r="F178" t="str">
            <v>上犹县</v>
          </cell>
          <cell r="G178" t="str">
            <v>水岩乡</v>
          </cell>
          <cell r="H178" t="str">
            <v>铁石村</v>
          </cell>
          <cell r="I178" t="str">
            <v>否</v>
          </cell>
          <cell r="J178" t="str">
            <v>公共基础照明30盏</v>
          </cell>
          <cell r="K178" t="str">
            <v>盏</v>
          </cell>
          <cell r="L178">
            <v>30</v>
          </cell>
          <cell r="M178" t="str">
            <v>乡村建设项目</v>
          </cell>
          <cell r="N178" t="str">
            <v>农村基础设施</v>
          </cell>
          <cell r="O178" t="str">
            <v>其他</v>
          </cell>
          <cell r="P178" t="str">
            <v>乡村建设</v>
          </cell>
          <cell r="Q178">
            <v>12</v>
          </cell>
          <cell r="R178">
            <v>12</v>
          </cell>
          <cell r="U178" t="str">
            <v>据实补助</v>
          </cell>
        </row>
        <row r="179">
          <cell r="C179" t="str">
            <v>横岭村中心片照明工程</v>
          </cell>
          <cell r="D179" t="str">
            <v>新建</v>
          </cell>
          <cell r="E179" t="str">
            <v>2023.1-2023.12</v>
          </cell>
          <cell r="F179" t="str">
            <v>上犹县</v>
          </cell>
          <cell r="G179" t="str">
            <v>水岩乡</v>
          </cell>
          <cell r="H179" t="str">
            <v>横岭村</v>
          </cell>
          <cell r="I179" t="str">
            <v>否</v>
          </cell>
          <cell r="J179" t="str">
            <v>安装路灯约60盏</v>
          </cell>
          <cell r="K179" t="str">
            <v>盏</v>
          </cell>
          <cell r="L179">
            <v>60</v>
          </cell>
          <cell r="M179" t="str">
            <v>乡村建设项目</v>
          </cell>
          <cell r="N179" t="str">
            <v>农村基础设施</v>
          </cell>
          <cell r="O179" t="str">
            <v>其他</v>
          </cell>
          <cell r="P179" t="str">
            <v>乡村建设</v>
          </cell>
          <cell r="Q179">
            <v>20</v>
          </cell>
          <cell r="R179">
            <v>20</v>
          </cell>
        </row>
        <row r="180">
          <cell r="C180" t="str">
            <v>打鹿仚罗西坑道路硬化</v>
          </cell>
          <cell r="D180" t="str">
            <v>新建</v>
          </cell>
          <cell r="E180" t="str">
            <v>2023.1-2023.7</v>
          </cell>
          <cell r="F180" t="str">
            <v>上犹县</v>
          </cell>
          <cell r="G180" t="str">
            <v>安和乡</v>
          </cell>
          <cell r="H180" t="str">
            <v>鄱塘村</v>
          </cell>
          <cell r="I180" t="str">
            <v>县定重
点村</v>
          </cell>
          <cell r="J180" t="str">
            <v>硬化15公分入户路约1600平方米等</v>
          </cell>
          <cell r="K180" t="str">
            <v>平方米</v>
          </cell>
          <cell r="L180">
            <v>1600</v>
          </cell>
          <cell r="M180" t="str">
            <v>乡村建设项目</v>
          </cell>
          <cell r="N180" t="str">
            <v>农村基础设施</v>
          </cell>
          <cell r="O180" t="str">
            <v>其他</v>
          </cell>
          <cell r="P180" t="str">
            <v>巩固脱贫攻坚成果</v>
          </cell>
          <cell r="Q180">
            <v>25</v>
          </cell>
          <cell r="R180">
            <v>25</v>
          </cell>
          <cell r="U180" t="str">
            <v>据实补助</v>
          </cell>
        </row>
        <row r="181">
          <cell r="C181" t="str">
            <v>蔬菜基地设施完善</v>
          </cell>
          <cell r="D181" t="str">
            <v>新建</v>
          </cell>
          <cell r="E181" t="str">
            <v>2023年01月-2023年12月</v>
          </cell>
          <cell r="F181" t="str">
            <v>上犹县</v>
          </cell>
          <cell r="G181" t="str">
            <v>安和乡</v>
          </cell>
          <cell r="H181" t="str">
            <v>富湾村</v>
          </cell>
          <cell r="I181" t="str">
            <v>省定重点村</v>
          </cell>
          <cell r="J181" t="str">
            <v>新建河堤200立方米等</v>
          </cell>
          <cell r="K181" t="str">
            <v>立方米</v>
          </cell>
          <cell r="L181">
            <v>200</v>
          </cell>
          <cell r="M181" t="str">
            <v>乡村建设项目</v>
          </cell>
          <cell r="N181" t="str">
            <v>农村基础设施</v>
          </cell>
          <cell r="O181" t="str">
            <v>其他</v>
          </cell>
          <cell r="P181" t="str">
            <v>乡村建设</v>
          </cell>
          <cell r="Q181">
            <v>40</v>
          </cell>
          <cell r="R181">
            <v>40</v>
          </cell>
          <cell r="U181" t="str">
            <v>据实补助</v>
          </cell>
        </row>
        <row r="182">
          <cell r="C182" t="str">
            <v>陶朱村桥梁建设项目</v>
          </cell>
          <cell r="D182" t="str">
            <v>新建</v>
          </cell>
          <cell r="E182" t="str">
            <v>2023年01月-2023年12月</v>
          </cell>
          <cell r="F182" t="str">
            <v>上犹县</v>
          </cell>
          <cell r="G182" t="str">
            <v>安和乡</v>
          </cell>
          <cell r="H182" t="str">
            <v>陶朱村</v>
          </cell>
          <cell r="I182" t="str">
            <v>县定重点村</v>
          </cell>
          <cell r="J182" t="str">
            <v>建设桥梁2座</v>
          </cell>
          <cell r="K182" t="str">
            <v>千米</v>
          </cell>
          <cell r="L182">
            <v>0.01</v>
          </cell>
          <cell r="M182" t="str">
            <v>乡村建设项目</v>
          </cell>
          <cell r="N182" t="str">
            <v>农村基础设施</v>
          </cell>
          <cell r="O182" t="str">
            <v>其他</v>
          </cell>
          <cell r="P182" t="str">
            <v>乡村建设</v>
          </cell>
          <cell r="Q182">
            <v>15</v>
          </cell>
          <cell r="R182">
            <v>15</v>
          </cell>
          <cell r="U182" t="str">
            <v>据实补助</v>
          </cell>
        </row>
        <row r="183">
          <cell r="C183" t="str">
            <v>石崇村河堤加固项目</v>
          </cell>
          <cell r="D183" t="str">
            <v>新建</v>
          </cell>
          <cell r="E183" t="str">
            <v>2023年01月-2023年12月</v>
          </cell>
          <cell r="F183" t="str">
            <v>上犹县</v>
          </cell>
          <cell r="G183" t="str">
            <v>社溪镇</v>
          </cell>
          <cell r="H183" t="str">
            <v>石崇村</v>
          </cell>
          <cell r="I183" t="str">
            <v>省定重点村</v>
          </cell>
          <cell r="J183" t="str">
            <v>400米河堤土坝加固及水渠400米</v>
          </cell>
          <cell r="K183" t="str">
            <v>米</v>
          </cell>
          <cell r="L183">
            <v>400</v>
          </cell>
          <cell r="M183" t="str">
            <v>乡村建设项目</v>
          </cell>
          <cell r="N183" t="str">
            <v>农村基础设施</v>
          </cell>
          <cell r="O183" t="str">
            <v>其他</v>
          </cell>
          <cell r="P183" t="str">
            <v>乡村建设</v>
          </cell>
          <cell r="Q183">
            <v>35</v>
          </cell>
          <cell r="R183">
            <v>35</v>
          </cell>
        </row>
        <row r="184">
          <cell r="C184" t="str">
            <v>社溪镇蓝田村洞下防洪堤建设项目</v>
          </cell>
          <cell r="D184" t="str">
            <v>新建</v>
          </cell>
          <cell r="E184" t="str">
            <v>2023年01月-2023年12月</v>
          </cell>
          <cell r="F184" t="str">
            <v>上犹县</v>
          </cell>
          <cell r="G184" t="str">
            <v>社溪镇</v>
          </cell>
          <cell r="H184" t="str">
            <v>蓝田村</v>
          </cell>
          <cell r="I184" t="str">
            <v>省定重点村</v>
          </cell>
          <cell r="J184" t="str">
            <v>防洪堤550立方米</v>
          </cell>
          <cell r="K184" t="str">
            <v>立方米</v>
          </cell>
          <cell r="L184">
            <v>550</v>
          </cell>
          <cell r="M184" t="str">
            <v>乡村建设项目</v>
          </cell>
          <cell r="N184" t="str">
            <v>农村基础设施</v>
          </cell>
          <cell r="O184" t="str">
            <v>其他</v>
          </cell>
          <cell r="P184" t="str">
            <v>巩固脱贫攻坚成果</v>
          </cell>
          <cell r="Q184">
            <v>30</v>
          </cell>
          <cell r="R184">
            <v>30</v>
          </cell>
          <cell r="U184" t="str">
            <v>据实补助</v>
          </cell>
        </row>
        <row r="185">
          <cell r="C185" t="str">
            <v>水头村蔬菜基地护坡建设</v>
          </cell>
          <cell r="D185" t="str">
            <v>新建</v>
          </cell>
          <cell r="E185" t="str">
            <v>2023年01月-2023年12月</v>
          </cell>
          <cell r="F185" t="str">
            <v>上犹县</v>
          </cell>
          <cell r="G185" t="str">
            <v>双溪乡</v>
          </cell>
          <cell r="H185" t="str">
            <v>水头村</v>
          </cell>
          <cell r="I185" t="str">
            <v>县定重点村</v>
          </cell>
          <cell r="J185" t="str">
            <v>新建水头村蔬菜基地护坡约800立方米等</v>
          </cell>
          <cell r="K185" t="str">
            <v>立方米</v>
          </cell>
          <cell r="L185">
            <v>800</v>
          </cell>
          <cell r="M185" t="str">
            <v>乡村建设项目</v>
          </cell>
          <cell r="N185" t="str">
            <v>农村基础设施</v>
          </cell>
          <cell r="O185" t="str">
            <v>其他</v>
          </cell>
          <cell r="P185" t="str">
            <v>巩固脱贫攻坚成果</v>
          </cell>
          <cell r="Q185">
            <v>30</v>
          </cell>
          <cell r="R185">
            <v>30</v>
          </cell>
          <cell r="U185" t="str">
            <v>据实补助</v>
          </cell>
        </row>
        <row r="186">
          <cell r="C186" t="str">
            <v>水头村祠堂组道路建设</v>
          </cell>
          <cell r="D186" t="str">
            <v>新建</v>
          </cell>
          <cell r="E186" t="str">
            <v>2023年01月-2023年12月</v>
          </cell>
          <cell r="F186" t="str">
            <v>上犹县</v>
          </cell>
          <cell r="G186" t="str">
            <v>双溪乡</v>
          </cell>
          <cell r="H186" t="str">
            <v>水头村</v>
          </cell>
          <cell r="I186" t="str">
            <v>县定重点村</v>
          </cell>
          <cell r="J186" t="str">
            <v>硬化水头村祠堂组道路800平方米、水沟100米等</v>
          </cell>
          <cell r="K186" t="str">
            <v>平方米</v>
          </cell>
          <cell r="L186">
            <v>800</v>
          </cell>
          <cell r="M186" t="str">
            <v>乡村建设项目</v>
          </cell>
          <cell r="N186" t="str">
            <v>农村基础设施</v>
          </cell>
          <cell r="O186" t="str">
            <v>其他</v>
          </cell>
          <cell r="P186" t="str">
            <v>巩固脱贫攻坚成果</v>
          </cell>
          <cell r="Q186">
            <v>15</v>
          </cell>
          <cell r="R186">
            <v>15</v>
          </cell>
        </row>
        <row r="187">
          <cell r="C187" t="str">
            <v>卢阳村河堤建设工程</v>
          </cell>
          <cell r="D187" t="str">
            <v>新建</v>
          </cell>
          <cell r="E187" t="str">
            <v>2023年01月-2023年12月</v>
          </cell>
          <cell r="F187" t="str">
            <v>上犹县</v>
          </cell>
          <cell r="G187" t="str">
            <v>双溪乡</v>
          </cell>
          <cell r="H187" t="str">
            <v>卢阳村</v>
          </cell>
          <cell r="I187" t="str">
            <v>县定重点村</v>
          </cell>
          <cell r="J187" t="str">
            <v>新建河堤堡坎1000立法米、河道整治及配套设施等</v>
          </cell>
          <cell r="K187" t="str">
            <v>立方米</v>
          </cell>
          <cell r="L187">
            <v>1000</v>
          </cell>
          <cell r="M187" t="str">
            <v>乡村建设项目</v>
          </cell>
          <cell r="N187" t="str">
            <v>农村基础设施</v>
          </cell>
          <cell r="O187" t="str">
            <v>其他</v>
          </cell>
          <cell r="P187" t="str">
            <v>巩固脱贫攻坚成果</v>
          </cell>
          <cell r="Q187">
            <v>60</v>
          </cell>
          <cell r="R187">
            <v>60</v>
          </cell>
        </row>
        <row r="188">
          <cell r="C188" t="str">
            <v>坑中村前进组河堤加固工程</v>
          </cell>
          <cell r="D188" t="str">
            <v>新建</v>
          </cell>
          <cell r="E188" t="str">
            <v>2023.01-2023.12</v>
          </cell>
          <cell r="F188" t="str">
            <v>上犹县</v>
          </cell>
          <cell r="G188" t="str">
            <v>黄埠镇</v>
          </cell>
          <cell r="H188" t="str">
            <v>坑中村</v>
          </cell>
          <cell r="I188" t="str">
            <v>省定重点村</v>
          </cell>
          <cell r="J188" t="str">
            <v>河堤建设100米，混凝土硬化面积1000平方米及其他配套设施建设等</v>
          </cell>
          <cell r="K188" t="str">
            <v>平方米</v>
          </cell>
          <cell r="L188">
            <v>1000</v>
          </cell>
          <cell r="M188" t="str">
            <v>乡村建设项目</v>
          </cell>
          <cell r="N188" t="str">
            <v>农村基础设施</v>
          </cell>
          <cell r="O188" t="str">
            <v>其他</v>
          </cell>
          <cell r="P188" t="str">
            <v>乡村建设</v>
          </cell>
          <cell r="Q188">
            <v>100</v>
          </cell>
          <cell r="R188">
            <v>100</v>
          </cell>
          <cell r="U188" t="str">
            <v>据实补助</v>
          </cell>
        </row>
        <row r="189">
          <cell r="C189" t="str">
            <v>水陂村配套基础设施建设</v>
          </cell>
          <cell r="D189" t="str">
            <v>新建</v>
          </cell>
          <cell r="E189" t="str">
            <v>2023年01月-2023年12月</v>
          </cell>
          <cell r="F189" t="str">
            <v>上犹县</v>
          </cell>
          <cell r="G189" t="str">
            <v>梅水乡</v>
          </cell>
          <cell r="H189" t="str">
            <v>水陂村</v>
          </cell>
          <cell r="I189" t="str">
            <v>省定重点村</v>
          </cell>
          <cell r="J189" t="str">
            <v>沟渠建设1500米，道路维修900平方米，河堤建设350米等</v>
          </cell>
          <cell r="K189" t="str">
            <v>米</v>
          </cell>
          <cell r="L189">
            <v>150</v>
          </cell>
          <cell r="M189" t="str">
            <v>乡村建设项目</v>
          </cell>
          <cell r="N189" t="str">
            <v>农村基础设施</v>
          </cell>
          <cell r="O189" t="str">
            <v>其他</v>
          </cell>
          <cell r="P189" t="str">
            <v>乡村建设</v>
          </cell>
          <cell r="Q189">
            <v>60</v>
          </cell>
          <cell r="R189">
            <v>60</v>
          </cell>
        </row>
        <row r="190">
          <cell r="C190" t="str">
            <v>双溪乡大石门村水坑组河堤建设</v>
          </cell>
          <cell r="D190" t="str">
            <v>新建</v>
          </cell>
          <cell r="E190" t="str">
            <v>2023年01月-2023年12月</v>
          </cell>
          <cell r="F190" t="str">
            <v>上犹县</v>
          </cell>
          <cell r="G190" t="str">
            <v>双溪乡</v>
          </cell>
          <cell r="H190" t="str">
            <v>大石门村</v>
          </cell>
          <cell r="I190" t="str">
            <v>省定重点村</v>
          </cell>
          <cell r="J190" t="str">
            <v>新建河堤堡坎200米、河道整治及配套设施等</v>
          </cell>
          <cell r="K190" t="str">
            <v>千米</v>
          </cell>
          <cell r="L190">
            <v>0.2</v>
          </cell>
          <cell r="M190" t="str">
            <v>乡村建设项目</v>
          </cell>
          <cell r="N190" t="str">
            <v>农村基础设施</v>
          </cell>
          <cell r="O190" t="str">
            <v>其他</v>
          </cell>
          <cell r="P190" t="str">
            <v>巩固脱贫攻坚成果</v>
          </cell>
          <cell r="Q190">
            <v>30</v>
          </cell>
          <cell r="R190">
            <v>30</v>
          </cell>
        </row>
        <row r="191">
          <cell r="C191" t="str">
            <v>油石乡大小元村老屋、栋子组桥梁</v>
          </cell>
          <cell r="D191" t="str">
            <v>新建</v>
          </cell>
          <cell r="E191" t="str">
            <v>2023.1-2023.12</v>
          </cell>
          <cell r="F191" t="str">
            <v>上犹县</v>
          </cell>
          <cell r="G191" t="str">
            <v>油石乡</v>
          </cell>
          <cell r="H191" t="str">
            <v>大小元</v>
          </cell>
          <cell r="I191" t="str">
            <v>否</v>
          </cell>
          <cell r="J191" t="str">
            <v>新建桥梁1座，长6米，宽3.5米</v>
          </cell>
          <cell r="K191" t="str">
            <v>平方米</v>
          </cell>
          <cell r="L191">
            <v>1000</v>
          </cell>
          <cell r="M191" t="str">
            <v>乡村建设项目</v>
          </cell>
          <cell r="N191" t="str">
            <v>农村基础设施</v>
          </cell>
          <cell r="O191" t="str">
            <v>其他</v>
          </cell>
          <cell r="P191" t="str">
            <v>乡村建设</v>
          </cell>
          <cell r="Q191">
            <v>8</v>
          </cell>
          <cell r="R191">
            <v>8</v>
          </cell>
        </row>
        <row r="192">
          <cell r="C192" t="str">
            <v>营前镇石溪村红星组护坡沟渠建设</v>
          </cell>
          <cell r="D192" t="str">
            <v>新建</v>
          </cell>
          <cell r="E192" t="str">
            <v>2023.1-2023.12</v>
          </cell>
          <cell r="F192" t="str">
            <v>上犹县</v>
          </cell>
          <cell r="G192" t="str">
            <v>营前镇</v>
          </cell>
          <cell r="H192" t="str">
            <v>石溪村</v>
          </cell>
          <cell r="I192" t="str">
            <v>省定
重点村</v>
          </cell>
          <cell r="J192" t="str">
            <v>道路护坡修复约260立方米，沟渠建设约120米</v>
          </cell>
          <cell r="K192" t="str">
            <v>立方米</v>
          </cell>
          <cell r="L192" t="str">
            <v>260</v>
          </cell>
          <cell r="M192" t="str">
            <v>乡村建设项目</v>
          </cell>
          <cell r="N192" t="str">
            <v>农村基础设施</v>
          </cell>
          <cell r="O192" t="str">
            <v>其他</v>
          </cell>
          <cell r="P192" t="str">
            <v>乡村建设</v>
          </cell>
          <cell r="Q192">
            <v>20</v>
          </cell>
          <cell r="R192">
            <v>20</v>
          </cell>
        </row>
        <row r="193">
          <cell r="C193" t="str">
            <v>竹山村隔仔水稻基地配套基础设施建设</v>
          </cell>
          <cell r="D193" t="str">
            <v>新建</v>
          </cell>
          <cell r="E193" t="str">
            <v>2023.1-2023.12</v>
          </cell>
          <cell r="F193" t="str">
            <v>上犹县</v>
          </cell>
          <cell r="G193" t="str">
            <v>梅水乡</v>
          </cell>
          <cell r="H193" t="str">
            <v>竹山村</v>
          </cell>
          <cell r="I193" t="str">
            <v>县定重点村</v>
          </cell>
          <cell r="J193" t="str">
            <v>新建桥梁一座，长7米，宽3.5米</v>
          </cell>
          <cell r="K193" t="str">
            <v>米</v>
          </cell>
          <cell r="L193">
            <v>7</v>
          </cell>
          <cell r="M193" t="str">
            <v>乡村建设项目</v>
          </cell>
          <cell r="N193" t="str">
            <v>农村基础设施</v>
          </cell>
          <cell r="O193" t="str">
            <v>其他</v>
          </cell>
          <cell r="P193" t="str">
            <v>乡村建设</v>
          </cell>
          <cell r="Q193">
            <v>9</v>
          </cell>
          <cell r="R193">
            <v>9</v>
          </cell>
          <cell r="U193" t="str">
            <v>据实补助</v>
          </cell>
        </row>
        <row r="194">
          <cell r="Q194">
            <v>1821</v>
          </cell>
          <cell r="R194">
            <v>40</v>
          </cell>
          <cell r="S194">
            <v>1781</v>
          </cell>
          <cell r="T194">
            <v>0</v>
          </cell>
        </row>
        <row r="195">
          <cell r="C195" t="str">
            <v>村庄长效管护</v>
          </cell>
          <cell r="D195" t="str">
            <v>新建</v>
          </cell>
          <cell r="E195" t="str">
            <v>2023年01月-2023年12月</v>
          </cell>
          <cell r="F195" t="str">
            <v>上犹县</v>
          </cell>
          <cell r="G195" t="str">
            <v>各乡镇</v>
          </cell>
          <cell r="H195" t="str">
            <v>各村</v>
          </cell>
          <cell r="I195" t="str">
            <v>是</v>
          </cell>
          <cell r="J195" t="str">
            <v>对全县131个行政村村内垃圾清运约1000吨，对2000公里道路及河道进行清扫等。</v>
          </cell>
          <cell r="K195" t="str">
            <v>吨</v>
          </cell>
          <cell r="L195">
            <v>1000</v>
          </cell>
          <cell r="M195" t="str">
            <v>乡村建设项目</v>
          </cell>
          <cell r="N195" t="str">
            <v>人居环境整治</v>
          </cell>
          <cell r="O195" t="str">
            <v>村容村貌提升</v>
          </cell>
          <cell r="P195" t="str">
            <v>乡村建设</v>
          </cell>
          <cell r="Q195">
            <v>131</v>
          </cell>
          <cell r="R195">
            <v>0</v>
          </cell>
          <cell r="S195">
            <v>131</v>
          </cell>
          <cell r="T195">
            <v>0</v>
          </cell>
          <cell r="U195" t="str">
            <v>据实补助</v>
          </cell>
        </row>
        <row r="196">
          <cell r="C196" t="str">
            <v>红星村鱼梁坑建设点</v>
          </cell>
          <cell r="D196" t="str">
            <v>新建</v>
          </cell>
          <cell r="E196" t="str">
            <v>2023年01月-2023年12月</v>
          </cell>
          <cell r="F196" t="str">
            <v>上犹县</v>
          </cell>
          <cell r="G196" t="str">
            <v>陡水镇</v>
          </cell>
          <cell r="H196" t="str">
            <v>红星村</v>
          </cell>
          <cell r="I196" t="str">
            <v>县定重点村</v>
          </cell>
          <cell r="J196" t="str">
            <v>入户路硬化300米，余坪硬化500㎡，河堤及生产便道硬化300米，以及环境整治等基础设施建设</v>
          </cell>
          <cell r="K196" t="str">
            <v>千米</v>
          </cell>
          <cell r="L196">
            <v>0.3</v>
          </cell>
          <cell r="M196" t="str">
            <v>乡村建设项目</v>
          </cell>
          <cell r="N196" t="str">
            <v>人居环境整治</v>
          </cell>
          <cell r="O196" t="str">
            <v>村容村貌提升</v>
          </cell>
          <cell r="P196" t="str">
            <v>巩固脱贫攻坚成果</v>
          </cell>
          <cell r="Q196">
            <v>30</v>
          </cell>
          <cell r="S196">
            <v>30</v>
          </cell>
          <cell r="U196" t="str">
            <v>据实补助</v>
          </cell>
        </row>
        <row r="197">
          <cell r="C197" t="str">
            <v>陡水镇茶坑村禾稿水口片建设点</v>
          </cell>
          <cell r="D197" t="str">
            <v>新建</v>
          </cell>
          <cell r="E197" t="str">
            <v>2023年01月-2023年12月</v>
          </cell>
          <cell r="F197" t="str">
            <v>上犹县</v>
          </cell>
          <cell r="G197" t="str">
            <v>陡水镇</v>
          </cell>
          <cell r="H197" t="str">
            <v>茶坑村</v>
          </cell>
          <cell r="I197" t="str">
            <v>省定重点村</v>
          </cell>
          <cell r="J197" t="str">
            <v>硬化余坪、道路约1000平方米，排水排污沟1000米，以及环境整治等基础设施建设</v>
          </cell>
          <cell r="K197" t="str">
            <v>千米</v>
          </cell>
          <cell r="L197">
            <v>1</v>
          </cell>
          <cell r="M197" t="str">
            <v>乡村建设项目</v>
          </cell>
          <cell r="N197" t="str">
            <v>人居环境整治</v>
          </cell>
          <cell r="O197" t="str">
            <v>村容村貌提升</v>
          </cell>
          <cell r="P197" t="str">
            <v>巩固脱贫攻坚成果</v>
          </cell>
          <cell r="Q197">
            <v>30</v>
          </cell>
          <cell r="S197">
            <v>30</v>
          </cell>
          <cell r="U197" t="str">
            <v>据实补助</v>
          </cell>
        </row>
        <row r="198">
          <cell r="C198" t="str">
            <v>庄前村乡村振兴示范点</v>
          </cell>
          <cell r="D198" t="str">
            <v>新建</v>
          </cell>
          <cell r="E198" t="str">
            <v>2023年01月-2023年12月</v>
          </cell>
          <cell r="F198" t="str">
            <v>上犹县</v>
          </cell>
          <cell r="G198" t="str">
            <v>平富乡</v>
          </cell>
          <cell r="H198" t="str">
            <v>庄前村</v>
          </cell>
          <cell r="I198" t="str">
            <v>省定重点村</v>
          </cell>
          <cell r="J198" t="str">
            <v>房屋整治1200平方米，环境整治等</v>
          </cell>
          <cell r="K198" t="str">
            <v>平方米</v>
          </cell>
          <cell r="L198">
            <v>1200</v>
          </cell>
          <cell r="M198" t="str">
            <v>乡村建设项目</v>
          </cell>
          <cell r="N198" t="str">
            <v>人居环境整治</v>
          </cell>
          <cell r="O198" t="str">
            <v>村容村貌提升</v>
          </cell>
          <cell r="P198" t="str">
            <v>巩固脱贫攻坚成果</v>
          </cell>
          <cell r="Q198">
            <v>25</v>
          </cell>
          <cell r="S198">
            <v>25</v>
          </cell>
          <cell r="U198" t="str">
            <v>据实补助</v>
          </cell>
        </row>
        <row r="199">
          <cell r="C199" t="str">
            <v>向前村圆潭片乡村振兴示范点建设</v>
          </cell>
          <cell r="D199" t="str">
            <v>新建</v>
          </cell>
          <cell r="E199" t="str">
            <v>2023年01月-2023年12月</v>
          </cell>
          <cell r="F199" t="str">
            <v>上犹县</v>
          </cell>
          <cell r="G199" t="str">
            <v>平富乡</v>
          </cell>
          <cell r="H199" t="str">
            <v>向前村</v>
          </cell>
          <cell r="I199" t="str">
            <v>否</v>
          </cell>
          <cell r="J199" t="str">
            <v>房屋整治500平方米等基础设施</v>
          </cell>
          <cell r="K199" t="str">
            <v>平方米</v>
          </cell>
          <cell r="L199">
            <v>500</v>
          </cell>
          <cell r="M199" t="str">
            <v>乡村建设项目</v>
          </cell>
          <cell r="N199" t="str">
            <v>人居环境整治</v>
          </cell>
          <cell r="O199" t="str">
            <v>村容村貌提升</v>
          </cell>
          <cell r="P199" t="str">
            <v>巩固脱贫攻坚成果</v>
          </cell>
          <cell r="Q199">
            <v>25</v>
          </cell>
          <cell r="S199">
            <v>25</v>
          </cell>
          <cell r="U199" t="str">
            <v>据实补助</v>
          </cell>
        </row>
        <row r="200">
          <cell r="C200" t="str">
            <v>向前村响塘片乡村振兴示范点建设</v>
          </cell>
          <cell r="D200" t="str">
            <v>新建</v>
          </cell>
          <cell r="E200" t="str">
            <v>2023年01月-2023年12月</v>
          </cell>
          <cell r="F200" t="str">
            <v>上犹县</v>
          </cell>
          <cell r="G200" t="str">
            <v>平富乡</v>
          </cell>
          <cell r="H200" t="str">
            <v>向前村</v>
          </cell>
          <cell r="I200" t="str">
            <v>否</v>
          </cell>
          <cell r="J200" t="str">
            <v>房屋整治500平方米，余坪硬化300平方米及基础设施等</v>
          </cell>
          <cell r="K200" t="str">
            <v>平方米</v>
          </cell>
          <cell r="L200">
            <v>500</v>
          </cell>
          <cell r="M200" t="str">
            <v>乡村建设项目</v>
          </cell>
          <cell r="N200" t="str">
            <v>人居环境整治</v>
          </cell>
          <cell r="O200" t="str">
            <v>村容村貌提升</v>
          </cell>
          <cell r="P200" t="str">
            <v>巩固脱贫攻坚成果</v>
          </cell>
          <cell r="Q200">
            <v>25</v>
          </cell>
          <cell r="S200">
            <v>25</v>
          </cell>
          <cell r="U200" t="str">
            <v>据实补助</v>
          </cell>
        </row>
        <row r="201">
          <cell r="C201" t="str">
            <v>牛角垄建设点</v>
          </cell>
          <cell r="D201" t="str">
            <v>新建</v>
          </cell>
          <cell r="E201" t="str">
            <v>2023年01月-2023年12月</v>
          </cell>
          <cell r="F201" t="str">
            <v>上犹县</v>
          </cell>
          <cell r="G201" t="str">
            <v>水岩乡</v>
          </cell>
          <cell r="H201" t="str">
            <v>横岭村</v>
          </cell>
          <cell r="I201" t="str">
            <v>否</v>
          </cell>
          <cell r="J201" t="str">
            <v>硬化余坪、入户路1000平方，完善公共基础设施</v>
          </cell>
          <cell r="K201" t="str">
            <v>平方米</v>
          </cell>
          <cell r="L201" t="str">
            <v>1000</v>
          </cell>
          <cell r="M201" t="str">
            <v>乡村建设项目</v>
          </cell>
          <cell r="N201" t="str">
            <v>人居环境整治</v>
          </cell>
          <cell r="O201" t="str">
            <v>村容村貌提升</v>
          </cell>
          <cell r="P201" t="str">
            <v>乡村建设</v>
          </cell>
          <cell r="Q201">
            <v>25</v>
          </cell>
          <cell r="S201">
            <v>25</v>
          </cell>
          <cell r="U201" t="str">
            <v>据实补助</v>
          </cell>
        </row>
        <row r="202">
          <cell r="C202" t="str">
            <v>樟树垇建设点</v>
          </cell>
          <cell r="D202" t="str">
            <v>新建</v>
          </cell>
          <cell r="E202" t="str">
            <v>2023年01月-2023年12月</v>
          </cell>
          <cell r="F202" t="str">
            <v>上犹县</v>
          </cell>
          <cell r="G202" t="str">
            <v>水岩乡</v>
          </cell>
          <cell r="H202" t="str">
            <v>横岭村</v>
          </cell>
          <cell r="I202" t="str">
            <v>否</v>
          </cell>
          <cell r="J202" t="str">
            <v>硬化余坪、入户路300平方，完善公共基础设施</v>
          </cell>
          <cell r="K202" t="str">
            <v>平方米</v>
          </cell>
          <cell r="L202" t="str">
            <v>300</v>
          </cell>
          <cell r="M202" t="str">
            <v>乡村建设项目</v>
          </cell>
          <cell r="N202" t="str">
            <v>人居环境整治</v>
          </cell>
          <cell r="O202" t="str">
            <v>村容村貌提升</v>
          </cell>
          <cell r="P202" t="str">
            <v>乡村建设</v>
          </cell>
          <cell r="Q202">
            <v>25</v>
          </cell>
          <cell r="S202">
            <v>25</v>
          </cell>
          <cell r="U202" t="str">
            <v>据实补助</v>
          </cell>
        </row>
        <row r="203">
          <cell r="C203" t="str">
            <v>学堂下建设点</v>
          </cell>
          <cell r="D203" t="str">
            <v>新建</v>
          </cell>
          <cell r="E203" t="str">
            <v>2023年01月-2023年12月</v>
          </cell>
          <cell r="F203" t="str">
            <v>上犹县</v>
          </cell>
          <cell r="G203" t="str">
            <v>水岩乡</v>
          </cell>
          <cell r="H203" t="str">
            <v>横岭村</v>
          </cell>
          <cell r="I203" t="str">
            <v>否</v>
          </cell>
          <cell r="J203" t="str">
            <v>硬化余坪、入户路400平方，完善公共基础设施</v>
          </cell>
          <cell r="K203" t="str">
            <v>平方米</v>
          </cell>
          <cell r="L203" t="str">
            <v>400</v>
          </cell>
          <cell r="M203" t="str">
            <v>乡村建设项目</v>
          </cell>
          <cell r="N203" t="str">
            <v>人居环境整治</v>
          </cell>
          <cell r="O203" t="str">
            <v>村容村貌提升</v>
          </cell>
          <cell r="P203" t="str">
            <v>乡村建设</v>
          </cell>
          <cell r="Q203">
            <v>25</v>
          </cell>
          <cell r="S203">
            <v>25</v>
          </cell>
          <cell r="U203" t="str">
            <v>据实补助</v>
          </cell>
        </row>
        <row r="204">
          <cell r="C204" t="str">
            <v>水岩村古田村栋一二组</v>
          </cell>
          <cell r="D204" t="str">
            <v>新建</v>
          </cell>
          <cell r="E204" t="str">
            <v>2023.1-2023.12</v>
          </cell>
          <cell r="F204" t="str">
            <v>上犹县</v>
          </cell>
          <cell r="G204" t="str">
            <v>水岩乡</v>
          </cell>
          <cell r="H204" t="str">
            <v>古田村</v>
          </cell>
          <cell r="I204" t="str">
            <v>省定
重点村</v>
          </cell>
          <cell r="J204" t="str">
            <v>道路改造700米，修筑水渠1500米，房屋整治45户</v>
          </cell>
          <cell r="K204" t="str">
            <v>米</v>
          </cell>
          <cell r="L204">
            <v>1500</v>
          </cell>
          <cell r="M204" t="str">
            <v>乡村建设项目</v>
          </cell>
          <cell r="N204" t="str">
            <v>人居环境整治</v>
          </cell>
          <cell r="O204" t="str">
            <v>村容村貌提升</v>
          </cell>
          <cell r="P204" t="str">
            <v>巩固脱贫攻坚成果</v>
          </cell>
          <cell r="Q204">
            <v>30</v>
          </cell>
          <cell r="S204">
            <v>30</v>
          </cell>
          <cell r="U204" t="str">
            <v>据实补助</v>
          </cell>
        </row>
        <row r="205">
          <cell r="C205" t="str">
            <v>坳上建设点</v>
          </cell>
          <cell r="D205" t="str">
            <v>新建</v>
          </cell>
          <cell r="E205" t="str">
            <v>2023.1-2023.12</v>
          </cell>
          <cell r="F205" t="str">
            <v>上犹县</v>
          </cell>
          <cell r="G205" t="str">
            <v>水岩乡</v>
          </cell>
          <cell r="H205" t="str">
            <v>古田村</v>
          </cell>
          <cell r="I205" t="str">
            <v>否</v>
          </cell>
          <cell r="J205" t="str">
            <v>硬化余坪、入户路等约600平方，以及环境整治、完善公共基础设施</v>
          </cell>
          <cell r="K205" t="str">
            <v>处</v>
          </cell>
          <cell r="L205" t="str">
            <v>1</v>
          </cell>
          <cell r="M205" t="str">
            <v>乡村建设项目</v>
          </cell>
          <cell r="N205" t="str">
            <v>人居环境整治</v>
          </cell>
          <cell r="O205" t="str">
            <v>村容村貌提升</v>
          </cell>
          <cell r="P205" t="str">
            <v>乡村建设</v>
          </cell>
          <cell r="Q205">
            <v>30</v>
          </cell>
          <cell r="S205">
            <v>30</v>
          </cell>
        </row>
        <row r="206">
          <cell r="C206" t="str">
            <v>军田湾建设点</v>
          </cell>
          <cell r="D206" t="str">
            <v>新建</v>
          </cell>
          <cell r="E206" t="str">
            <v>2023.1-2023.12</v>
          </cell>
          <cell r="F206" t="str">
            <v>上犹县</v>
          </cell>
          <cell r="G206" t="str">
            <v>水岩乡</v>
          </cell>
          <cell r="H206" t="str">
            <v>古田村</v>
          </cell>
          <cell r="I206" t="str">
            <v>否</v>
          </cell>
          <cell r="J206" t="str">
            <v>硬化余坪、入户路300平方，以及环境整治、完善公共基础设施</v>
          </cell>
          <cell r="K206" t="str">
            <v>处</v>
          </cell>
          <cell r="L206" t="str">
            <v>1</v>
          </cell>
          <cell r="M206" t="str">
            <v>乡村建设项目</v>
          </cell>
          <cell r="N206" t="str">
            <v>人居环境整治</v>
          </cell>
          <cell r="O206" t="str">
            <v>村容村貌提升</v>
          </cell>
          <cell r="P206" t="str">
            <v>乡村建设</v>
          </cell>
          <cell r="Q206">
            <v>30</v>
          </cell>
          <cell r="S206">
            <v>30</v>
          </cell>
        </row>
        <row r="207">
          <cell r="C207" t="str">
            <v>东瓜湾建设点</v>
          </cell>
          <cell r="D207" t="str">
            <v>新建</v>
          </cell>
          <cell r="E207" t="str">
            <v>2023.1-2023.12</v>
          </cell>
          <cell r="F207" t="str">
            <v>上犹县</v>
          </cell>
          <cell r="G207" t="str">
            <v>水岩乡</v>
          </cell>
          <cell r="H207" t="str">
            <v>横岭村</v>
          </cell>
          <cell r="I207" t="str">
            <v>否</v>
          </cell>
          <cell r="J207" t="str">
            <v>硬化余坪、入户路约400平方米，排水沟约300米，通组道路维修约200平方米，河道清理，修堡坎等其他基础设施完善</v>
          </cell>
          <cell r="K207" t="str">
            <v>处</v>
          </cell>
          <cell r="L207" t="str">
            <v>1</v>
          </cell>
          <cell r="M207" t="str">
            <v>乡村建设项目</v>
          </cell>
          <cell r="N207" t="str">
            <v>人居环境整治</v>
          </cell>
          <cell r="O207" t="str">
            <v>村容村貌提升</v>
          </cell>
          <cell r="P207" t="str">
            <v>乡村建设</v>
          </cell>
          <cell r="Q207">
            <v>30</v>
          </cell>
          <cell r="S207">
            <v>30</v>
          </cell>
        </row>
        <row r="208">
          <cell r="C208" t="str">
            <v>石溪村油槽片环境整治提升项目</v>
          </cell>
          <cell r="D208" t="str">
            <v>新建</v>
          </cell>
          <cell r="E208" t="str">
            <v>2023年01月-2023年12月</v>
          </cell>
          <cell r="F208" t="str">
            <v>上犹县</v>
          </cell>
          <cell r="G208" t="str">
            <v>营前镇</v>
          </cell>
          <cell r="H208" t="str">
            <v>石溪村</v>
          </cell>
          <cell r="I208" t="str">
            <v>省定重点村</v>
          </cell>
          <cell r="J208" t="str">
            <v>余坪路面硬化约80平方米、整治约120米等人居环境整治建设</v>
          </cell>
          <cell r="K208" t="str">
            <v>平方米</v>
          </cell>
          <cell r="L208">
            <v>80</v>
          </cell>
          <cell r="M208" t="str">
            <v>乡村建设项目</v>
          </cell>
          <cell r="N208" t="str">
            <v>人居环境整治</v>
          </cell>
          <cell r="O208" t="str">
            <v>村容村貌提升</v>
          </cell>
          <cell r="P208" t="str">
            <v>乡村建设</v>
          </cell>
          <cell r="Q208">
            <v>25</v>
          </cell>
          <cell r="R208">
            <v>0</v>
          </cell>
          <cell r="S208">
            <v>25</v>
          </cell>
          <cell r="U208" t="str">
            <v>据实补助</v>
          </cell>
        </row>
        <row r="209">
          <cell r="C209" t="str">
            <v>石溪片水口片环境整治提升</v>
          </cell>
          <cell r="D209" t="str">
            <v>新建</v>
          </cell>
          <cell r="E209" t="str">
            <v>2023.1-2023.12</v>
          </cell>
          <cell r="F209" t="str">
            <v>上犹县</v>
          </cell>
          <cell r="G209" t="str">
            <v>营前镇</v>
          </cell>
          <cell r="H209" t="str">
            <v>石溪村</v>
          </cell>
          <cell r="I209" t="str">
            <v>省定
重点村</v>
          </cell>
          <cell r="J209" t="str">
            <v>庭院整治12处，路面硬化200平方米，堡坎建设45平方米及附属设施完善</v>
          </cell>
          <cell r="K209" t="str">
            <v>处</v>
          </cell>
          <cell r="L209">
            <v>1</v>
          </cell>
          <cell r="M209" t="str">
            <v>乡村建设项目</v>
          </cell>
          <cell r="N209" t="str">
            <v>人居环境整治</v>
          </cell>
          <cell r="O209" t="str">
            <v>村容村貌提升</v>
          </cell>
          <cell r="P209" t="str">
            <v>乡村建设</v>
          </cell>
          <cell r="Q209">
            <v>25</v>
          </cell>
          <cell r="R209">
            <v>0</v>
          </cell>
          <cell r="S209">
            <v>25</v>
          </cell>
        </row>
        <row r="210">
          <cell r="C210" t="str">
            <v>新溪村六组片
环境整治提升</v>
          </cell>
          <cell r="D210" t="str">
            <v>新建</v>
          </cell>
          <cell r="E210" t="str">
            <v>2023.1-2023.12</v>
          </cell>
          <cell r="F210" t="str">
            <v>上犹县</v>
          </cell>
          <cell r="G210" t="str">
            <v>营前镇</v>
          </cell>
          <cell r="H210" t="str">
            <v>新溪村</v>
          </cell>
          <cell r="I210" t="str">
            <v>否</v>
          </cell>
          <cell r="J210" t="str">
            <v>庭院整治12处，路面硬化200平方米，及附属设施完善</v>
          </cell>
          <cell r="K210" t="str">
            <v>处</v>
          </cell>
          <cell r="L210">
            <v>1</v>
          </cell>
          <cell r="M210" t="str">
            <v>乡村建设项目</v>
          </cell>
          <cell r="N210" t="str">
            <v>人居环境整治</v>
          </cell>
          <cell r="O210" t="str">
            <v>村容村貌提升</v>
          </cell>
          <cell r="P210" t="str">
            <v>乡村建设</v>
          </cell>
          <cell r="Q210">
            <v>25</v>
          </cell>
          <cell r="R210">
            <v>0</v>
          </cell>
          <cell r="S210">
            <v>25</v>
          </cell>
        </row>
        <row r="211">
          <cell r="C211" t="str">
            <v>合河村黄龙片示范点建设</v>
          </cell>
          <cell r="D211" t="str">
            <v>新建</v>
          </cell>
          <cell r="E211" t="str">
            <v>2023.1-2023.12</v>
          </cell>
          <cell r="F211" t="str">
            <v>上犹县</v>
          </cell>
          <cell r="G211" t="str">
            <v>营前镇</v>
          </cell>
          <cell r="H211" t="str">
            <v>合河村</v>
          </cell>
          <cell r="I211" t="str">
            <v>否</v>
          </cell>
          <cell r="J211" t="str">
            <v>庭院整治12处，路面硬化200平方米，及附属设施完善</v>
          </cell>
          <cell r="K211" t="str">
            <v>处</v>
          </cell>
          <cell r="L211">
            <v>1</v>
          </cell>
          <cell r="M211" t="str">
            <v>乡村建设项目</v>
          </cell>
          <cell r="N211" t="str">
            <v>人居环境整治</v>
          </cell>
          <cell r="O211" t="str">
            <v>村容村貌提升</v>
          </cell>
          <cell r="P211" t="str">
            <v>乡村建设</v>
          </cell>
          <cell r="Q211">
            <v>25</v>
          </cell>
          <cell r="R211">
            <v>0</v>
          </cell>
          <cell r="S211">
            <v>25</v>
          </cell>
        </row>
        <row r="212">
          <cell r="C212" t="str">
            <v>象形村社墩新农村建设点</v>
          </cell>
          <cell r="D212" t="str">
            <v>新建</v>
          </cell>
          <cell r="E212" t="str">
            <v>2023年01月-2023年12月</v>
          </cell>
          <cell r="F212" t="str">
            <v>上犹县</v>
          </cell>
          <cell r="G212" t="str">
            <v>五指峰乡</v>
          </cell>
          <cell r="H212" t="str">
            <v>象形村</v>
          </cell>
          <cell r="I212" t="str">
            <v>否</v>
          </cell>
          <cell r="J212" t="str">
            <v>房屋整治，入户路建设50米，排水设施建设100米，路面修复200平方米等</v>
          </cell>
          <cell r="K212" t="str">
            <v>千米</v>
          </cell>
          <cell r="L212">
            <v>0.1</v>
          </cell>
          <cell r="M212" t="str">
            <v>乡村建设项目</v>
          </cell>
          <cell r="N212" t="str">
            <v>人居环境整治</v>
          </cell>
          <cell r="O212" t="str">
            <v>村容村貌提升</v>
          </cell>
          <cell r="P212" t="str">
            <v>乡村建设</v>
          </cell>
          <cell r="Q212">
            <v>26</v>
          </cell>
          <cell r="S212">
            <v>26</v>
          </cell>
          <cell r="U212" t="str">
            <v>据实补助</v>
          </cell>
        </row>
        <row r="213">
          <cell r="C213" t="str">
            <v>象形村桥头新农村建设点</v>
          </cell>
          <cell r="D213" t="str">
            <v>新建</v>
          </cell>
          <cell r="E213" t="str">
            <v>2023年01月-2023年12月</v>
          </cell>
          <cell r="F213" t="str">
            <v>上犹县</v>
          </cell>
          <cell r="G213" t="str">
            <v>五指峰乡</v>
          </cell>
          <cell r="H213" t="str">
            <v>象形村</v>
          </cell>
          <cell r="I213" t="str">
            <v>否</v>
          </cell>
          <cell r="J213" t="str">
            <v>房屋整治，入户路建设100米及排水设施建设50米，路面修复100平方米等</v>
          </cell>
          <cell r="K213" t="str">
            <v>千米</v>
          </cell>
          <cell r="L213">
            <v>0.1</v>
          </cell>
          <cell r="M213" t="str">
            <v>乡村建设项目</v>
          </cell>
          <cell r="N213" t="str">
            <v>人居环境整治</v>
          </cell>
          <cell r="O213" t="str">
            <v>村容村貌提升</v>
          </cell>
          <cell r="P213" t="str">
            <v>乡村建设</v>
          </cell>
          <cell r="Q213">
            <v>26</v>
          </cell>
          <cell r="S213">
            <v>26</v>
          </cell>
          <cell r="U213" t="str">
            <v>据实补助</v>
          </cell>
        </row>
        <row r="214">
          <cell r="C214" t="str">
            <v>象形村青树角新农村建设点</v>
          </cell>
          <cell r="D214" t="str">
            <v>新建</v>
          </cell>
          <cell r="E214" t="str">
            <v>2023年01月-2023年12月</v>
          </cell>
          <cell r="F214" t="str">
            <v>上犹县</v>
          </cell>
          <cell r="G214" t="str">
            <v>五指峰乡</v>
          </cell>
          <cell r="H214" t="str">
            <v>象形村</v>
          </cell>
          <cell r="I214" t="str">
            <v>否</v>
          </cell>
          <cell r="J214" t="str">
            <v>房屋整治，入户路建设100米及排水设施建设100米等</v>
          </cell>
          <cell r="K214" t="str">
            <v>千米</v>
          </cell>
          <cell r="L214">
            <v>0.1</v>
          </cell>
          <cell r="M214" t="str">
            <v>乡村建设项目</v>
          </cell>
          <cell r="N214" t="str">
            <v>人居环境整治</v>
          </cell>
          <cell r="O214" t="str">
            <v>村容村貌提升</v>
          </cell>
          <cell r="P214" t="str">
            <v>乡村建设</v>
          </cell>
          <cell r="Q214">
            <v>25</v>
          </cell>
          <cell r="S214">
            <v>25</v>
          </cell>
          <cell r="U214" t="str">
            <v>据实补助</v>
          </cell>
        </row>
        <row r="215">
          <cell r="C215" t="str">
            <v>五指峰乡鹅形村下山组</v>
          </cell>
          <cell r="D215" t="str">
            <v>新建</v>
          </cell>
          <cell r="E215" t="str">
            <v>2023年01月-2023年12月</v>
          </cell>
          <cell r="F215" t="str">
            <v>上犹县</v>
          </cell>
          <cell r="G215" t="str">
            <v>五指峰乡</v>
          </cell>
          <cell r="H215" t="str">
            <v>鹅形村</v>
          </cell>
          <cell r="I215" t="str">
            <v>否</v>
          </cell>
          <cell r="J215" t="str">
            <v>会车道5千米，入户路300米，沟渠1000米等</v>
          </cell>
          <cell r="K215" t="str">
            <v>平方米</v>
          </cell>
          <cell r="L215">
            <v>470</v>
          </cell>
          <cell r="M215" t="str">
            <v>乡村建设项目</v>
          </cell>
          <cell r="N215" t="str">
            <v>人居环境整治</v>
          </cell>
          <cell r="O215" t="str">
            <v>村容村貌提升</v>
          </cell>
          <cell r="P215" t="str">
            <v>巩固脱贫攻坚成果</v>
          </cell>
          <cell r="Q215">
            <v>25</v>
          </cell>
          <cell r="S215">
            <v>25</v>
          </cell>
          <cell r="U215" t="str">
            <v>据实补助</v>
          </cell>
        </row>
        <row r="216">
          <cell r="C216" t="str">
            <v>车田村环境整治项目</v>
          </cell>
          <cell r="D216" t="str">
            <v>新建</v>
          </cell>
          <cell r="E216" t="str">
            <v>2023年01月-2023年12月</v>
          </cell>
          <cell r="F216" t="str">
            <v>上犹县</v>
          </cell>
          <cell r="G216" t="str">
            <v>安和乡</v>
          </cell>
          <cell r="H216" t="str">
            <v>车田村</v>
          </cell>
          <cell r="I216" t="str">
            <v>否</v>
          </cell>
          <cell r="J216" t="str">
            <v>建设堡坎20立方米等</v>
          </cell>
          <cell r="K216" t="str">
            <v>立方米</v>
          </cell>
          <cell r="L216">
            <v>20</v>
          </cell>
          <cell r="M216" t="str">
            <v>乡村建设项目</v>
          </cell>
          <cell r="N216" t="str">
            <v>人居环境整治</v>
          </cell>
          <cell r="O216" t="str">
            <v>村容村貌提升</v>
          </cell>
          <cell r="P216" t="str">
            <v>巩固脱贫攻坚成果</v>
          </cell>
          <cell r="Q216">
            <v>25</v>
          </cell>
          <cell r="S216">
            <v>25</v>
          </cell>
          <cell r="U216" t="str">
            <v>据实补助</v>
          </cell>
        </row>
        <row r="217">
          <cell r="C217" t="str">
            <v>上下营片环境整治项目</v>
          </cell>
          <cell r="D217" t="str">
            <v>新建</v>
          </cell>
          <cell r="E217" t="str">
            <v>2023年01月-2023年12月</v>
          </cell>
          <cell r="F217" t="str">
            <v>上犹县</v>
          </cell>
          <cell r="G217" t="str">
            <v>安和乡</v>
          </cell>
          <cell r="H217" t="str">
            <v>富湾村</v>
          </cell>
          <cell r="I217" t="str">
            <v>省定重点村</v>
          </cell>
          <cell r="J217" t="str">
            <v>建设点沿线300米道路平整、余坪硬化80平方米等</v>
          </cell>
          <cell r="K217" t="str">
            <v>千米</v>
          </cell>
          <cell r="L217">
            <v>0.1</v>
          </cell>
          <cell r="M217" t="str">
            <v>乡村建设项目</v>
          </cell>
          <cell r="N217" t="str">
            <v>人居环境整治</v>
          </cell>
          <cell r="O217" t="str">
            <v>村容村貌提升</v>
          </cell>
          <cell r="P217" t="str">
            <v>巩固脱贫攻坚成果</v>
          </cell>
          <cell r="Q217">
            <v>25</v>
          </cell>
          <cell r="S217">
            <v>25</v>
          </cell>
          <cell r="U217" t="str">
            <v>据实补助</v>
          </cell>
        </row>
        <row r="218">
          <cell r="C218" t="str">
            <v>鄱塘村人居
住环境整治点</v>
          </cell>
          <cell r="D218" t="str">
            <v>新建</v>
          </cell>
          <cell r="E218" t="str">
            <v>2023年01月-2023年12月</v>
          </cell>
          <cell r="F218" t="str">
            <v>上犹县</v>
          </cell>
          <cell r="G218" t="str">
            <v>安和乡</v>
          </cell>
          <cell r="H218" t="str">
            <v>鄱塘村</v>
          </cell>
          <cell r="I218" t="str">
            <v>县定重点村</v>
          </cell>
          <cell r="J218" t="str">
            <v>硬化入户路及余坪约100平方米等</v>
          </cell>
          <cell r="K218" t="str">
            <v>平方米</v>
          </cell>
          <cell r="L218">
            <v>100</v>
          </cell>
          <cell r="M218" t="str">
            <v>乡村建设项目</v>
          </cell>
          <cell r="N218" t="str">
            <v>人居环境整治</v>
          </cell>
          <cell r="O218" t="str">
            <v>村容村貌提升</v>
          </cell>
          <cell r="P218" t="str">
            <v>巩固脱贫攻坚成果</v>
          </cell>
          <cell r="Q218">
            <v>25</v>
          </cell>
          <cell r="S218">
            <v>25</v>
          </cell>
          <cell r="U218" t="str">
            <v>据实补助</v>
          </cell>
        </row>
        <row r="219">
          <cell r="C219" t="str">
            <v>新屋片环境整治项目</v>
          </cell>
          <cell r="D219" t="str">
            <v>新建</v>
          </cell>
          <cell r="E219" t="str">
            <v>2023年01月-2023年12月</v>
          </cell>
          <cell r="F219" t="str">
            <v>上犹县</v>
          </cell>
          <cell r="G219" t="str">
            <v>安和乡</v>
          </cell>
          <cell r="H219" t="str">
            <v>富湾村</v>
          </cell>
          <cell r="I219" t="str">
            <v>省定重点村</v>
          </cell>
          <cell r="J219" t="str">
            <v>建设点沿线200米道路维修、水渠修复50米、余坪硬化60平方米等</v>
          </cell>
          <cell r="K219" t="str">
            <v>千米</v>
          </cell>
          <cell r="L219">
            <v>0.2</v>
          </cell>
          <cell r="M219" t="str">
            <v>乡村建设项目</v>
          </cell>
          <cell r="N219" t="str">
            <v>人居环境整治</v>
          </cell>
          <cell r="O219" t="str">
            <v>村容村貌提升</v>
          </cell>
          <cell r="P219" t="str">
            <v>巩固脱贫攻坚成果</v>
          </cell>
          <cell r="Q219">
            <v>30</v>
          </cell>
          <cell r="S219">
            <v>30</v>
          </cell>
        </row>
        <row r="220">
          <cell r="C220" t="str">
            <v>古屋、岗下片环境整治项目</v>
          </cell>
          <cell r="D220" t="str">
            <v>新建</v>
          </cell>
          <cell r="E220" t="str">
            <v>2023年01月-2023年12月</v>
          </cell>
          <cell r="F220" t="str">
            <v>上犹县</v>
          </cell>
          <cell r="G220" t="str">
            <v>安和乡</v>
          </cell>
          <cell r="H220" t="str">
            <v>富湾村</v>
          </cell>
          <cell r="I220" t="str">
            <v>省定重点村</v>
          </cell>
          <cell r="J220" t="str">
            <v>建设点沿线200米道路维修、水渠修复200米等、余坪硬化80平方米等</v>
          </cell>
          <cell r="K220" t="str">
            <v>千米</v>
          </cell>
          <cell r="L220">
            <v>0.2</v>
          </cell>
          <cell r="M220" t="str">
            <v>乡村建设项目</v>
          </cell>
          <cell r="N220" t="str">
            <v>人居环境整治</v>
          </cell>
          <cell r="O220" t="str">
            <v>村容村貌提升</v>
          </cell>
          <cell r="P220" t="str">
            <v>巩固脱贫攻坚成果</v>
          </cell>
          <cell r="Q220">
            <v>30</v>
          </cell>
          <cell r="S220">
            <v>30</v>
          </cell>
        </row>
        <row r="221">
          <cell r="C221" t="str">
            <v>岗下片环境整治项目</v>
          </cell>
          <cell r="D221" t="str">
            <v>新建</v>
          </cell>
          <cell r="E221" t="str">
            <v>2023年01月-2023年12月</v>
          </cell>
          <cell r="F221" t="str">
            <v>上犹县</v>
          </cell>
          <cell r="G221" t="str">
            <v>安和乡</v>
          </cell>
          <cell r="H221" t="str">
            <v>富湾村</v>
          </cell>
          <cell r="I221" t="str">
            <v>省定重点村</v>
          </cell>
          <cell r="J221" t="str">
            <v>建设点沿线余坪硬化200平方米，庭院整治维修等</v>
          </cell>
          <cell r="K221" t="str">
            <v>千米</v>
          </cell>
          <cell r="L221">
            <v>0.2</v>
          </cell>
          <cell r="M221" t="str">
            <v>乡村建设项目</v>
          </cell>
          <cell r="N221" t="str">
            <v>人居环境整治</v>
          </cell>
          <cell r="O221" t="str">
            <v>村容村貌提升</v>
          </cell>
          <cell r="P221" t="str">
            <v>巩固脱贫攻坚成果</v>
          </cell>
          <cell r="Q221">
            <v>30</v>
          </cell>
          <cell r="R221">
            <v>0</v>
          </cell>
          <cell r="S221">
            <v>30</v>
          </cell>
        </row>
        <row r="222">
          <cell r="C222" t="str">
            <v>蓝田村蒙岗新农村建设点</v>
          </cell>
          <cell r="D222" t="str">
            <v>新建</v>
          </cell>
          <cell r="E222" t="str">
            <v>2023年01月-2023年12月</v>
          </cell>
          <cell r="F222" t="str">
            <v>上犹县</v>
          </cell>
          <cell r="G222" t="str">
            <v>社溪镇</v>
          </cell>
          <cell r="H222" t="str">
            <v>社溪村</v>
          </cell>
          <cell r="I222" t="str">
            <v>否</v>
          </cell>
          <cell r="J222" t="str">
            <v>人居环境整治3000平方米</v>
          </cell>
          <cell r="K222" t="str">
            <v>平方米</v>
          </cell>
          <cell r="L222">
            <v>3000</v>
          </cell>
          <cell r="M222" t="str">
            <v>乡村建设项目</v>
          </cell>
          <cell r="N222" t="str">
            <v>人居环境整治</v>
          </cell>
          <cell r="O222" t="str">
            <v>村容村貌提升</v>
          </cell>
          <cell r="P222" t="str">
            <v>巩固脱贫攻坚成果</v>
          </cell>
          <cell r="Q222">
            <v>25</v>
          </cell>
          <cell r="S222">
            <v>25</v>
          </cell>
          <cell r="U222" t="str">
            <v>据实补助</v>
          </cell>
        </row>
        <row r="223">
          <cell r="C223" t="str">
            <v>社溪镇严湖村坳上新农村建设点</v>
          </cell>
          <cell r="D223" t="str">
            <v>新建</v>
          </cell>
          <cell r="E223" t="str">
            <v>2023年01月-2023年12月</v>
          </cell>
          <cell r="F223" t="str">
            <v>上犹县</v>
          </cell>
          <cell r="G223" t="str">
            <v>社溪镇</v>
          </cell>
          <cell r="H223" t="str">
            <v>严湖村</v>
          </cell>
          <cell r="I223" t="str">
            <v>市定重点村</v>
          </cell>
          <cell r="J223" t="str">
            <v>村庄整治10000平方米</v>
          </cell>
          <cell r="K223" t="str">
            <v>平方米</v>
          </cell>
          <cell r="L223">
            <v>10000</v>
          </cell>
          <cell r="M223" t="str">
            <v>乡村建设项目</v>
          </cell>
          <cell r="N223" t="str">
            <v>人居环境整治</v>
          </cell>
          <cell r="O223" t="str">
            <v>村容村貌提升</v>
          </cell>
          <cell r="P223" t="str">
            <v>巩固脱贫攻坚成果</v>
          </cell>
          <cell r="Q223">
            <v>25</v>
          </cell>
          <cell r="S223">
            <v>25</v>
          </cell>
          <cell r="U223" t="str">
            <v>据实补助</v>
          </cell>
        </row>
        <row r="224">
          <cell r="C224" t="str">
            <v>蓝田村洞下新农村建设点</v>
          </cell>
          <cell r="D224" t="str">
            <v>新建</v>
          </cell>
          <cell r="E224" t="str">
            <v>2023年01月-2023年12月</v>
          </cell>
          <cell r="F224" t="str">
            <v>上犹县</v>
          </cell>
          <cell r="G224" t="str">
            <v>社溪镇</v>
          </cell>
          <cell r="H224" t="str">
            <v>蓝田村</v>
          </cell>
          <cell r="I224" t="str">
            <v>省定重点村</v>
          </cell>
          <cell r="J224" t="str">
            <v>环境整治3000平方米</v>
          </cell>
          <cell r="K224" t="str">
            <v>平方米</v>
          </cell>
          <cell r="L224">
            <v>3000</v>
          </cell>
          <cell r="M224" t="str">
            <v>乡村建设项目</v>
          </cell>
          <cell r="N224" t="str">
            <v>人居环境整治</v>
          </cell>
          <cell r="O224" t="str">
            <v>村容村貌提升</v>
          </cell>
          <cell r="P224" t="str">
            <v>巩固脱贫攻坚成果</v>
          </cell>
          <cell r="Q224">
            <v>25</v>
          </cell>
          <cell r="S224">
            <v>25</v>
          </cell>
          <cell r="U224" t="str">
            <v>据实补助</v>
          </cell>
        </row>
        <row r="225">
          <cell r="C225" t="str">
            <v>江头村圩坪新农村建设点</v>
          </cell>
          <cell r="D225" t="str">
            <v>新建</v>
          </cell>
          <cell r="E225" t="str">
            <v>2023年01月-2023年12月</v>
          </cell>
          <cell r="F225" t="str">
            <v>上犹县</v>
          </cell>
          <cell r="G225" t="str">
            <v>社溪镇</v>
          </cell>
          <cell r="H225" t="str">
            <v>江头村</v>
          </cell>
          <cell r="I225" t="str">
            <v>县定重点村</v>
          </cell>
          <cell r="J225" t="str">
            <v>道路维修500米及人居环境整治</v>
          </cell>
          <cell r="K225" t="str">
            <v>千米</v>
          </cell>
          <cell r="L225">
            <v>0.5</v>
          </cell>
          <cell r="M225" t="str">
            <v>乡村建设项目</v>
          </cell>
          <cell r="N225" t="str">
            <v>人居环境整治</v>
          </cell>
          <cell r="O225" t="str">
            <v>村容村貌提升</v>
          </cell>
          <cell r="P225" t="str">
            <v>巩固脱贫攻坚成果</v>
          </cell>
          <cell r="Q225">
            <v>25</v>
          </cell>
          <cell r="S225">
            <v>25</v>
          </cell>
          <cell r="U225" t="str">
            <v>据实补助</v>
          </cell>
        </row>
        <row r="226">
          <cell r="C226" t="str">
            <v>江头村下耙新农村建点</v>
          </cell>
          <cell r="D226" t="str">
            <v>新建</v>
          </cell>
          <cell r="E226" t="str">
            <v>2023年01月-2023年12月</v>
          </cell>
          <cell r="F226" t="str">
            <v>上犹县</v>
          </cell>
          <cell r="G226" t="str">
            <v>社溪镇</v>
          </cell>
          <cell r="H226" t="str">
            <v>江头村</v>
          </cell>
          <cell r="I226" t="str">
            <v>县定重点村</v>
          </cell>
          <cell r="J226" t="str">
            <v>排污设施建设600米及人居环境整治</v>
          </cell>
          <cell r="K226" t="str">
            <v>千米</v>
          </cell>
          <cell r="L226">
            <v>0.6</v>
          </cell>
          <cell r="M226" t="str">
            <v>乡村建设项目</v>
          </cell>
          <cell r="N226" t="str">
            <v>人居环境整治</v>
          </cell>
          <cell r="O226" t="str">
            <v>村容村貌提升</v>
          </cell>
          <cell r="P226" t="str">
            <v>巩固脱贫攻坚成果</v>
          </cell>
          <cell r="Q226">
            <v>25</v>
          </cell>
          <cell r="S226">
            <v>25</v>
          </cell>
          <cell r="U226" t="str">
            <v>据实补助</v>
          </cell>
        </row>
        <row r="227">
          <cell r="C227" t="str">
            <v>蓝田村红卫新农村建设点</v>
          </cell>
          <cell r="D227" t="str">
            <v>新建</v>
          </cell>
          <cell r="E227" t="str">
            <v>2023年03月-2023年12月</v>
          </cell>
          <cell r="F227" t="str">
            <v>上犹县</v>
          </cell>
          <cell r="G227" t="str">
            <v>社溪镇</v>
          </cell>
          <cell r="H227" t="str">
            <v>蓝田村</v>
          </cell>
          <cell r="I227" t="str">
            <v>省定重点村</v>
          </cell>
          <cell r="J227" t="str">
            <v>村庄环境整治5000平方米</v>
          </cell>
          <cell r="K227" t="str">
            <v>平方米</v>
          </cell>
          <cell r="L227">
            <v>5000</v>
          </cell>
          <cell r="M227" t="str">
            <v>乡村建设项目</v>
          </cell>
          <cell r="N227" t="str">
            <v>人居环境整治</v>
          </cell>
          <cell r="O227" t="str">
            <v>村容村貌提升</v>
          </cell>
          <cell r="P227" t="str">
            <v>巩固脱贫攻坚成果</v>
          </cell>
          <cell r="Q227">
            <v>30</v>
          </cell>
          <cell r="S227">
            <v>30</v>
          </cell>
        </row>
        <row r="228">
          <cell r="C228" t="str">
            <v>蓝田村上屋新农村建设点</v>
          </cell>
          <cell r="D228" t="str">
            <v>新建</v>
          </cell>
          <cell r="E228" t="str">
            <v>2023年03月-2023年12月</v>
          </cell>
          <cell r="F228" t="str">
            <v>上犹县</v>
          </cell>
          <cell r="G228" t="str">
            <v>社溪镇</v>
          </cell>
          <cell r="H228" t="str">
            <v>蓝田村</v>
          </cell>
          <cell r="I228" t="str">
            <v>省定重点村</v>
          </cell>
          <cell r="J228" t="str">
            <v>村庄环境整治3000平方米及周边基础设施提升</v>
          </cell>
          <cell r="K228" t="str">
            <v>平方米</v>
          </cell>
          <cell r="L228">
            <v>3000</v>
          </cell>
          <cell r="M228" t="str">
            <v>乡村建设项目</v>
          </cell>
          <cell r="N228" t="str">
            <v>人居环境整治</v>
          </cell>
          <cell r="O228" t="str">
            <v>村容村貌提升</v>
          </cell>
          <cell r="P228" t="str">
            <v>巩固脱贫攻坚成果</v>
          </cell>
          <cell r="Q228">
            <v>30</v>
          </cell>
          <cell r="S228">
            <v>30</v>
          </cell>
        </row>
        <row r="229">
          <cell r="C229" t="str">
            <v>蓝田村万里新农村建设点</v>
          </cell>
          <cell r="D229" t="str">
            <v>新建</v>
          </cell>
          <cell r="E229" t="str">
            <v>2023年03月-2023年12月</v>
          </cell>
          <cell r="F229" t="str">
            <v>上犹县</v>
          </cell>
          <cell r="G229" t="str">
            <v>社溪镇</v>
          </cell>
          <cell r="H229" t="str">
            <v>蓝田村</v>
          </cell>
          <cell r="I229" t="str">
            <v>省定重点村</v>
          </cell>
          <cell r="J229" t="str">
            <v>村庄环境整治3000平方米及周边基础设施提升</v>
          </cell>
          <cell r="K229" t="str">
            <v>平方米</v>
          </cell>
          <cell r="L229">
            <v>3000</v>
          </cell>
          <cell r="M229" t="str">
            <v>乡村建设项目</v>
          </cell>
          <cell r="N229" t="str">
            <v>人居环境整治</v>
          </cell>
          <cell r="O229" t="str">
            <v>村容村貌提升</v>
          </cell>
          <cell r="P229" t="str">
            <v>巩固脱贫攻坚成果</v>
          </cell>
          <cell r="Q229">
            <v>30</v>
          </cell>
          <cell r="S229">
            <v>30</v>
          </cell>
        </row>
        <row r="230">
          <cell r="C230" t="str">
            <v>高洞村地埂子整治建设点</v>
          </cell>
          <cell r="D230" t="str">
            <v>新建</v>
          </cell>
          <cell r="E230" t="str">
            <v>2023.1-2023.12</v>
          </cell>
          <cell r="F230" t="str">
            <v>上犹县</v>
          </cell>
          <cell r="G230" t="str">
            <v>双溪乡</v>
          </cell>
          <cell r="H230" t="str">
            <v>高洞村</v>
          </cell>
          <cell r="I230" t="str">
            <v>县定重点村</v>
          </cell>
          <cell r="J230" t="str">
            <v>余坪硬化800平方米、道路改造1000平方米、浆砌石块料铺设25立方米等基础设施建设</v>
          </cell>
          <cell r="K230" t="str">
            <v>平方米</v>
          </cell>
          <cell r="L230">
            <v>800</v>
          </cell>
          <cell r="M230" t="str">
            <v>乡村建设项目</v>
          </cell>
          <cell r="N230" t="str">
            <v>人居环境整治</v>
          </cell>
          <cell r="O230" t="str">
            <v>村容村貌提升</v>
          </cell>
          <cell r="P230" t="str">
            <v>巩固脱贫攻坚成果</v>
          </cell>
          <cell r="Q230">
            <v>25</v>
          </cell>
          <cell r="S230">
            <v>25</v>
          </cell>
          <cell r="U230" t="str">
            <v>据实补助</v>
          </cell>
        </row>
        <row r="231">
          <cell r="C231" t="str">
            <v>左溪村油溪片环境整治</v>
          </cell>
          <cell r="D231" t="str">
            <v>新建</v>
          </cell>
          <cell r="E231" t="str">
            <v>2023年01月-2023年12月</v>
          </cell>
          <cell r="F231" t="str">
            <v>上犹县</v>
          </cell>
          <cell r="G231" t="str">
            <v>双溪乡</v>
          </cell>
          <cell r="H231" t="str">
            <v>左溪村</v>
          </cell>
          <cell r="I231" t="str">
            <v>县定重点村</v>
          </cell>
          <cell r="J231" t="str">
            <v>余坪硬化600平方米、道路硬化800平方米、水沟150米、浆砌石挡50立方米等基础设施建设</v>
          </cell>
          <cell r="K231" t="str">
            <v>平方米</v>
          </cell>
          <cell r="L231">
            <v>600</v>
          </cell>
          <cell r="M231" t="str">
            <v>乡村建设项目</v>
          </cell>
          <cell r="N231" t="str">
            <v>人居环境整治</v>
          </cell>
          <cell r="O231" t="str">
            <v>村容村貌提升</v>
          </cell>
          <cell r="P231" t="str">
            <v>巩固脱贫攻坚成果</v>
          </cell>
          <cell r="Q231">
            <v>25</v>
          </cell>
          <cell r="S231">
            <v>25</v>
          </cell>
          <cell r="U231" t="str">
            <v>据实补助</v>
          </cell>
        </row>
        <row r="232">
          <cell r="C232" t="str">
            <v>卢阳村新建片环境整治建设点</v>
          </cell>
          <cell r="D232" t="str">
            <v>新建</v>
          </cell>
          <cell r="E232" t="str">
            <v>2023年01月-2023年12月</v>
          </cell>
          <cell r="F232" t="str">
            <v>上犹县</v>
          </cell>
          <cell r="G232" t="str">
            <v>双溪乡</v>
          </cell>
          <cell r="H232" t="str">
            <v>卢阳村</v>
          </cell>
          <cell r="I232" t="str">
            <v>县定重点村</v>
          </cell>
          <cell r="J232" t="str">
            <v>余坪硬化600平方米、道路改造800平方米等基础设施建设</v>
          </cell>
          <cell r="K232" t="str">
            <v>平方米</v>
          </cell>
          <cell r="L232">
            <v>600</v>
          </cell>
          <cell r="M232" t="str">
            <v>乡村建设项目</v>
          </cell>
          <cell r="N232" t="str">
            <v>人居环境整治</v>
          </cell>
          <cell r="O232" t="str">
            <v>村容村貌提升</v>
          </cell>
          <cell r="P232" t="str">
            <v>巩固脱贫攻坚成果</v>
          </cell>
          <cell r="Q232">
            <v>25</v>
          </cell>
          <cell r="S232">
            <v>25</v>
          </cell>
          <cell r="U232" t="str">
            <v>据实补助</v>
          </cell>
        </row>
        <row r="233">
          <cell r="C233" t="str">
            <v>新建片环境整治点建设</v>
          </cell>
          <cell r="D233" t="str">
            <v>新建</v>
          </cell>
          <cell r="E233" t="str">
            <v>2023年01月-2023年12月</v>
          </cell>
          <cell r="F233" t="str">
            <v>上犹县</v>
          </cell>
          <cell r="G233" t="str">
            <v>寺下镇</v>
          </cell>
          <cell r="H233" t="str">
            <v>泥坑村</v>
          </cell>
          <cell r="I233" t="str">
            <v>省定重点村</v>
          </cell>
          <cell r="J233" t="str">
            <v>道路零星维修约500米，新建氧化池约500㎡等</v>
          </cell>
          <cell r="K233" t="str">
            <v>千米</v>
          </cell>
          <cell r="L233">
            <v>0.5</v>
          </cell>
          <cell r="M233" t="str">
            <v>乡村建设项目</v>
          </cell>
          <cell r="N233" t="str">
            <v>人居环境整治</v>
          </cell>
          <cell r="O233" t="str">
            <v>村容村貌提升</v>
          </cell>
          <cell r="P233" t="str">
            <v>乡村建设</v>
          </cell>
          <cell r="Q233">
            <v>25</v>
          </cell>
          <cell r="S233">
            <v>25</v>
          </cell>
          <cell r="U233" t="str">
            <v>据实补助</v>
          </cell>
        </row>
        <row r="234">
          <cell r="C234" t="str">
            <v>杆片环境整治点建设</v>
          </cell>
          <cell r="D234" t="str">
            <v>新建</v>
          </cell>
          <cell r="E234" t="str">
            <v>2023年01月-2023年12月</v>
          </cell>
          <cell r="F234" t="str">
            <v>上犹县</v>
          </cell>
          <cell r="G234" t="str">
            <v>寺下镇</v>
          </cell>
          <cell r="H234" t="str">
            <v>泥坑村</v>
          </cell>
          <cell r="I234" t="str">
            <v>省定重点村</v>
          </cell>
          <cell r="J234" t="str">
            <v>修缮整治2000㎡，污水处理等其他人居环境整治提升</v>
          </cell>
          <cell r="K234" t="str">
            <v>平方米</v>
          </cell>
          <cell r="L234">
            <v>2000</v>
          </cell>
          <cell r="M234" t="str">
            <v>乡村建设项目</v>
          </cell>
          <cell r="N234" t="str">
            <v>人居环境整治</v>
          </cell>
          <cell r="O234" t="str">
            <v>村容村貌提升</v>
          </cell>
          <cell r="P234" t="str">
            <v>乡村建设</v>
          </cell>
          <cell r="Q234">
            <v>25</v>
          </cell>
          <cell r="S234">
            <v>25</v>
          </cell>
          <cell r="U234" t="str">
            <v>据实补助</v>
          </cell>
        </row>
        <row r="235">
          <cell r="C235" t="str">
            <v>教发背片环境整治点建设</v>
          </cell>
          <cell r="D235" t="str">
            <v>新建</v>
          </cell>
          <cell r="E235" t="str">
            <v>2023年01月-2023年12月</v>
          </cell>
          <cell r="F235" t="str">
            <v>上犹县</v>
          </cell>
          <cell r="G235" t="str">
            <v>寺下镇</v>
          </cell>
          <cell r="H235" t="str">
            <v>新华村</v>
          </cell>
          <cell r="I235" t="str">
            <v>省定重点村</v>
          </cell>
          <cell r="J235" t="str">
            <v>停车场建设约240平方米，游步道建设约、公共照明路灯及其它环境整治等</v>
          </cell>
          <cell r="K235" t="str">
            <v>平方米</v>
          </cell>
          <cell r="L235">
            <v>390</v>
          </cell>
          <cell r="M235" t="str">
            <v>乡村建设项目</v>
          </cell>
          <cell r="N235" t="str">
            <v>人居环境整治</v>
          </cell>
          <cell r="O235" t="str">
            <v>村容村貌提升</v>
          </cell>
          <cell r="P235" t="str">
            <v>乡村建设</v>
          </cell>
          <cell r="Q235">
            <v>25</v>
          </cell>
          <cell r="S235">
            <v>25</v>
          </cell>
          <cell r="U235" t="str">
            <v>据实补助</v>
          </cell>
        </row>
        <row r="236">
          <cell r="C236" t="str">
            <v>周屋片环境整治点建设</v>
          </cell>
          <cell r="D236" t="str">
            <v>新建</v>
          </cell>
          <cell r="E236" t="str">
            <v>2023年01月-2023年12月</v>
          </cell>
          <cell r="F236" t="str">
            <v>上犹县</v>
          </cell>
          <cell r="G236" t="str">
            <v>寺下镇</v>
          </cell>
          <cell r="H236" t="str">
            <v>寺下村</v>
          </cell>
          <cell r="I236" t="str">
            <v>非重点村</v>
          </cell>
          <cell r="J236" t="str">
            <v>新建晒坪约500平方米，道路维修约300平方米，房屋墙面修缮约750平方米。及庭院整治等15处</v>
          </cell>
          <cell r="K236" t="str">
            <v>平方米</v>
          </cell>
          <cell r="L236">
            <v>500</v>
          </cell>
          <cell r="M236" t="str">
            <v>乡村建设项目</v>
          </cell>
          <cell r="N236" t="str">
            <v>人居环境整治</v>
          </cell>
          <cell r="O236" t="str">
            <v>村容村貌提升</v>
          </cell>
          <cell r="P236" t="str">
            <v>乡村建设</v>
          </cell>
          <cell r="Q236">
            <v>30</v>
          </cell>
          <cell r="S236">
            <v>30</v>
          </cell>
        </row>
        <row r="237">
          <cell r="C237" t="str">
            <v>大屋场片环境整治点建设</v>
          </cell>
          <cell r="D237" t="str">
            <v>新建</v>
          </cell>
          <cell r="E237" t="str">
            <v>2023年01月-2023年12月</v>
          </cell>
          <cell r="F237" t="str">
            <v>上犹县</v>
          </cell>
          <cell r="G237" t="str">
            <v>寺下镇</v>
          </cell>
          <cell r="H237" t="str">
            <v>寺下村</v>
          </cell>
          <cell r="I237" t="str">
            <v>非重点村</v>
          </cell>
          <cell r="J237" t="str">
            <v>排水、排污沟管约300米，公共照明灯约30盏，吸水砖铺设约100平方米，庭院整治22处等</v>
          </cell>
          <cell r="K237" t="str">
            <v>米</v>
          </cell>
          <cell r="L237">
            <v>300</v>
          </cell>
          <cell r="M237" t="str">
            <v>乡村建设项目</v>
          </cell>
          <cell r="N237" t="str">
            <v>人居环境整治</v>
          </cell>
          <cell r="O237" t="str">
            <v>村容村貌提升</v>
          </cell>
          <cell r="P237" t="str">
            <v>乡村建设</v>
          </cell>
          <cell r="Q237">
            <v>30</v>
          </cell>
          <cell r="S237">
            <v>30</v>
          </cell>
        </row>
        <row r="238">
          <cell r="C238" t="str">
            <v>高基坪村旁文建环境整治项目</v>
          </cell>
          <cell r="D238" t="str">
            <v>新建</v>
          </cell>
          <cell r="E238" t="str">
            <v>2023年01月-2023年12月</v>
          </cell>
          <cell r="F238" t="str">
            <v>上犹县</v>
          </cell>
          <cell r="G238" t="str">
            <v>紫阳乡</v>
          </cell>
          <cell r="H238" t="str">
            <v>高基坪村</v>
          </cell>
          <cell r="I238" t="str">
            <v>省定重点村</v>
          </cell>
          <cell r="J238" t="str">
            <v>建设点沿线300米道路平整、余坪硬化80平方米等</v>
          </cell>
          <cell r="K238" t="str">
            <v>平方米</v>
          </cell>
          <cell r="L238">
            <v>80</v>
          </cell>
          <cell r="M238" t="str">
            <v>乡村建设项目</v>
          </cell>
          <cell r="N238" t="str">
            <v>人居环境整治</v>
          </cell>
          <cell r="O238" t="str">
            <v>村容村貌提升</v>
          </cell>
          <cell r="P238" t="str">
            <v>巩固脱贫攻坚成果</v>
          </cell>
          <cell r="Q238">
            <v>26</v>
          </cell>
          <cell r="S238">
            <v>26</v>
          </cell>
          <cell r="U238" t="str">
            <v>据实补助</v>
          </cell>
        </row>
        <row r="239">
          <cell r="C239" t="str">
            <v>秀罗村新田一组环境整治项目</v>
          </cell>
          <cell r="D239" t="str">
            <v>新建</v>
          </cell>
          <cell r="E239" t="str">
            <v>2023年01月-2023年12月</v>
          </cell>
          <cell r="F239" t="str">
            <v>上犹县</v>
          </cell>
          <cell r="G239" t="str">
            <v>紫阳乡</v>
          </cell>
          <cell r="H239" t="str">
            <v>秀罗村</v>
          </cell>
          <cell r="I239" t="str">
            <v>县定重点村</v>
          </cell>
          <cell r="J239" t="str">
            <v>硬化入户路及余坪约100平方米等</v>
          </cell>
          <cell r="K239" t="str">
            <v>平方米</v>
          </cell>
          <cell r="L239">
            <v>100</v>
          </cell>
          <cell r="M239" t="str">
            <v>乡村建设项目</v>
          </cell>
          <cell r="N239" t="str">
            <v>人居环境整治</v>
          </cell>
          <cell r="O239" t="str">
            <v>村容村貌提升</v>
          </cell>
          <cell r="P239" t="str">
            <v>巩固脱贫攻坚成果</v>
          </cell>
          <cell r="Q239">
            <v>26</v>
          </cell>
          <cell r="S239">
            <v>26</v>
          </cell>
          <cell r="U239" t="str">
            <v>据实补助</v>
          </cell>
        </row>
        <row r="240">
          <cell r="C240" t="str">
            <v>长岭村横岗下环境整治项目</v>
          </cell>
          <cell r="D240" t="str">
            <v>新建</v>
          </cell>
          <cell r="E240" t="str">
            <v>2023年01月-2023年12月</v>
          </cell>
          <cell r="F240" t="str">
            <v>上犹县</v>
          </cell>
          <cell r="G240" t="str">
            <v>紫阳乡</v>
          </cell>
          <cell r="H240" t="str">
            <v>长岭村</v>
          </cell>
          <cell r="I240" t="str">
            <v>否</v>
          </cell>
          <cell r="J240" t="str">
            <v>建设点沿线道路及余坪整治硬化1000平方米等</v>
          </cell>
          <cell r="K240" t="str">
            <v>平方米</v>
          </cell>
          <cell r="L240">
            <v>1000</v>
          </cell>
          <cell r="M240" t="str">
            <v>乡村建设项目</v>
          </cell>
          <cell r="N240" t="str">
            <v>人居环境整治</v>
          </cell>
          <cell r="O240" t="str">
            <v>村容村貌提升</v>
          </cell>
          <cell r="P240" t="str">
            <v>巩固脱贫攻坚成果</v>
          </cell>
          <cell r="Q240">
            <v>26</v>
          </cell>
          <cell r="S240">
            <v>26</v>
          </cell>
          <cell r="U240" t="str">
            <v>据实补助</v>
          </cell>
        </row>
        <row r="241">
          <cell r="C241" t="str">
            <v>陈屋环境整治</v>
          </cell>
          <cell r="D241" t="str">
            <v>新建</v>
          </cell>
          <cell r="E241" t="str">
            <v>2023年01月-2023年12月</v>
          </cell>
          <cell r="F241" t="str">
            <v>上犹县</v>
          </cell>
          <cell r="G241" t="str">
            <v>东山镇</v>
          </cell>
          <cell r="H241" t="str">
            <v>石坑村</v>
          </cell>
          <cell r="I241" t="str">
            <v>县定重点村</v>
          </cell>
          <cell r="J241" t="str">
            <v>道路硬化420平方米、余坪硬化等附属设施</v>
          </cell>
          <cell r="K241" t="str">
            <v>平方米</v>
          </cell>
          <cell r="L241">
            <v>420</v>
          </cell>
          <cell r="M241" t="str">
            <v>乡村建设项目</v>
          </cell>
          <cell r="N241" t="str">
            <v>人居环境整治</v>
          </cell>
          <cell r="O241" t="str">
            <v>村容村貌提升</v>
          </cell>
          <cell r="P241" t="str">
            <v>乡村治理建设</v>
          </cell>
          <cell r="Q241">
            <v>25</v>
          </cell>
          <cell r="S241">
            <v>25</v>
          </cell>
          <cell r="U241" t="str">
            <v>据实补助</v>
          </cell>
        </row>
        <row r="242">
          <cell r="C242" t="str">
            <v>塘坑环境整治</v>
          </cell>
          <cell r="D242" t="str">
            <v>新建</v>
          </cell>
          <cell r="E242" t="str">
            <v>2023年01月-2023年12月</v>
          </cell>
          <cell r="F242" t="str">
            <v>上犹县</v>
          </cell>
          <cell r="G242" t="str">
            <v>东山镇</v>
          </cell>
          <cell r="H242" t="str">
            <v>石坑村</v>
          </cell>
          <cell r="I242" t="str">
            <v>县定重点村</v>
          </cell>
          <cell r="J242" t="str">
            <v>道路硬化300平方米、余坪硬化等附属设施</v>
          </cell>
          <cell r="K242" t="str">
            <v>平方米</v>
          </cell>
          <cell r="L242">
            <v>300</v>
          </cell>
          <cell r="M242" t="str">
            <v>乡村建设项目</v>
          </cell>
          <cell r="N242" t="str">
            <v>人居环境整治</v>
          </cell>
          <cell r="O242" t="str">
            <v>村容村貌提升</v>
          </cell>
          <cell r="P242" t="str">
            <v>乡村治理建设</v>
          </cell>
          <cell r="Q242">
            <v>25</v>
          </cell>
          <cell r="S242">
            <v>25</v>
          </cell>
          <cell r="U242" t="str">
            <v>据实补助</v>
          </cell>
        </row>
        <row r="243">
          <cell r="C243" t="str">
            <v>上广田环境整治</v>
          </cell>
          <cell r="D243" t="str">
            <v>新建</v>
          </cell>
          <cell r="E243" t="str">
            <v>2023年01月-2023年12月</v>
          </cell>
          <cell r="F243" t="str">
            <v>上犹县</v>
          </cell>
          <cell r="G243" t="str">
            <v>东山镇</v>
          </cell>
          <cell r="H243" t="str">
            <v>广田村</v>
          </cell>
          <cell r="I243" t="str">
            <v>省定重点村</v>
          </cell>
          <cell r="J243" t="str">
            <v>道路硬化1000平方米，余坪硬化800平方米、环境整治提升及附属设施</v>
          </cell>
          <cell r="K243" t="str">
            <v>平方米</v>
          </cell>
          <cell r="L243" t="str">
            <v>1800</v>
          </cell>
          <cell r="M243" t="str">
            <v>乡村建设项目</v>
          </cell>
          <cell r="N243" t="str">
            <v>人居环境整治</v>
          </cell>
          <cell r="O243" t="str">
            <v>村容村貌提升</v>
          </cell>
          <cell r="P243" t="str">
            <v>乡村治理建设</v>
          </cell>
          <cell r="Q243">
            <v>25</v>
          </cell>
          <cell r="S243">
            <v>25</v>
          </cell>
          <cell r="U243" t="str">
            <v>据实补助</v>
          </cell>
        </row>
        <row r="244">
          <cell r="C244" t="str">
            <v>归心农业沿线环境整治</v>
          </cell>
          <cell r="D244" t="str">
            <v>新建</v>
          </cell>
          <cell r="E244" t="str">
            <v>2023年01月-2023年12月</v>
          </cell>
          <cell r="F244" t="str">
            <v>上犹县</v>
          </cell>
          <cell r="G244" t="str">
            <v>东山镇</v>
          </cell>
          <cell r="H244" t="str">
            <v>元鱼村</v>
          </cell>
          <cell r="I244" t="str">
            <v>县定重点村</v>
          </cell>
          <cell r="J244" t="str">
            <v>路面维修及硬化1200㎡、环境整治及附属设施</v>
          </cell>
          <cell r="K244" t="str">
            <v>平方米</v>
          </cell>
          <cell r="L244">
            <v>1200</v>
          </cell>
          <cell r="M244" t="str">
            <v>乡村建设项目</v>
          </cell>
          <cell r="N244" t="str">
            <v>人居环境整治</v>
          </cell>
          <cell r="O244" t="str">
            <v>村容村貌提升</v>
          </cell>
          <cell r="P244" t="str">
            <v>乡村治理建设</v>
          </cell>
          <cell r="Q244">
            <v>25</v>
          </cell>
          <cell r="S244">
            <v>25</v>
          </cell>
          <cell r="U244" t="str">
            <v>据实补助</v>
          </cell>
        </row>
        <row r="245">
          <cell r="C245" t="str">
            <v>李田坑环境整治</v>
          </cell>
          <cell r="D245" t="str">
            <v>新建</v>
          </cell>
          <cell r="E245" t="str">
            <v>2023年01月-2023年12月</v>
          </cell>
          <cell r="F245" t="str">
            <v>上犹县</v>
          </cell>
          <cell r="G245" t="str">
            <v>东山镇</v>
          </cell>
          <cell r="H245" t="str">
            <v>沿河村</v>
          </cell>
          <cell r="I245" t="str">
            <v>省定重点村</v>
          </cell>
          <cell r="J245" t="str">
            <v>河道整治1000米，环境整治等附属设施</v>
          </cell>
          <cell r="K245" t="str">
            <v>千米</v>
          </cell>
          <cell r="L245">
            <v>1</v>
          </cell>
          <cell r="M245" t="str">
            <v>乡村建设项目</v>
          </cell>
          <cell r="N245" t="str">
            <v>人居环境整治</v>
          </cell>
          <cell r="O245" t="str">
            <v>村容村貌提升</v>
          </cell>
          <cell r="P245" t="str">
            <v>乡村治理建设</v>
          </cell>
          <cell r="Q245">
            <v>25</v>
          </cell>
          <cell r="S245">
            <v>25</v>
          </cell>
          <cell r="U245" t="str">
            <v>据实补助</v>
          </cell>
        </row>
        <row r="246">
          <cell r="C246" t="str">
            <v>合溪村下坝组新农村建设点</v>
          </cell>
          <cell r="D246" t="str">
            <v>新建</v>
          </cell>
          <cell r="E246" t="str">
            <v>2023.01-2023.12</v>
          </cell>
          <cell r="F246" t="str">
            <v>上犹县</v>
          </cell>
          <cell r="G246" t="str">
            <v>黄埠镇</v>
          </cell>
          <cell r="H246" t="str">
            <v>合溪村</v>
          </cell>
          <cell r="I246" t="str">
            <v>省定重点村</v>
          </cell>
          <cell r="J246" t="str">
            <v>道路余坪维修硬化200平方米，排水渠硬化90米等人居环境改造提升</v>
          </cell>
          <cell r="K246" t="str">
            <v>平方米</v>
          </cell>
          <cell r="L246">
            <v>120</v>
          </cell>
          <cell r="M246" t="str">
            <v>乡村建设项目</v>
          </cell>
          <cell r="N246" t="str">
            <v>人居环境整治</v>
          </cell>
          <cell r="O246" t="str">
            <v>村容村貌提升</v>
          </cell>
          <cell r="P246" t="str">
            <v>巩固脱贫攻坚成果</v>
          </cell>
          <cell r="Q246">
            <v>25</v>
          </cell>
          <cell r="S246">
            <v>25</v>
          </cell>
          <cell r="U246" t="str">
            <v>据实补助</v>
          </cell>
        </row>
        <row r="247">
          <cell r="C247" t="str">
            <v>合溪村学堂排组新农村建设点</v>
          </cell>
          <cell r="D247" t="str">
            <v>新建</v>
          </cell>
          <cell r="E247" t="str">
            <v>2023.01-2023.12</v>
          </cell>
          <cell r="F247" t="str">
            <v>上犹县</v>
          </cell>
          <cell r="G247" t="str">
            <v>黄埠镇</v>
          </cell>
          <cell r="H247" t="str">
            <v>合溪村</v>
          </cell>
          <cell r="I247" t="str">
            <v>省定重点村</v>
          </cell>
          <cell r="J247" t="str">
            <v>村容村貌提升，人居环境整治，余坪硬化160平方米等配套基础设施</v>
          </cell>
          <cell r="K247" t="str">
            <v>平方米</v>
          </cell>
          <cell r="L247">
            <v>140</v>
          </cell>
          <cell r="M247" t="str">
            <v>乡村建设项目</v>
          </cell>
          <cell r="N247" t="str">
            <v>人居环境整治</v>
          </cell>
          <cell r="O247" t="str">
            <v>村容村貌提升</v>
          </cell>
          <cell r="P247" t="str">
            <v>巩固脱贫攻坚成果</v>
          </cell>
          <cell r="Q247">
            <v>25</v>
          </cell>
          <cell r="S247">
            <v>25</v>
          </cell>
          <cell r="U247" t="str">
            <v>据实补助</v>
          </cell>
        </row>
        <row r="248">
          <cell r="C248" t="str">
            <v>合溪村老屋组新农村建设点</v>
          </cell>
          <cell r="D248" t="str">
            <v>新建</v>
          </cell>
          <cell r="E248" t="str">
            <v>2023.01-2023.12</v>
          </cell>
          <cell r="F248" t="str">
            <v>上犹县</v>
          </cell>
          <cell r="G248" t="str">
            <v>黄埠镇</v>
          </cell>
          <cell r="H248" t="str">
            <v>合溪村</v>
          </cell>
          <cell r="I248" t="str">
            <v>省定重点村</v>
          </cell>
          <cell r="J248" t="str">
            <v>混凝土硬化面积130平方米等配套基础设施建设</v>
          </cell>
          <cell r="K248" t="str">
            <v>平方米</v>
          </cell>
          <cell r="L248">
            <v>130</v>
          </cell>
          <cell r="M248" t="str">
            <v>乡村建设项目</v>
          </cell>
          <cell r="N248" t="str">
            <v>人居环境整治</v>
          </cell>
          <cell r="O248" t="str">
            <v>村容村貌提升</v>
          </cell>
          <cell r="P248" t="str">
            <v>巩固脱贫攻坚成果</v>
          </cell>
          <cell r="Q248">
            <v>25</v>
          </cell>
          <cell r="S248">
            <v>25</v>
          </cell>
          <cell r="U248" t="str">
            <v>据实补助</v>
          </cell>
        </row>
        <row r="249">
          <cell r="C249" t="str">
            <v>崖坑村余屋片新农村建设点</v>
          </cell>
          <cell r="D249" t="str">
            <v>新建</v>
          </cell>
          <cell r="E249" t="str">
            <v>2023年03月-2023年12月</v>
          </cell>
          <cell r="F249" t="str">
            <v>上犹县</v>
          </cell>
          <cell r="G249" t="str">
            <v>黄埠镇</v>
          </cell>
          <cell r="H249" t="str">
            <v>崖坑村</v>
          </cell>
          <cell r="I249" t="str">
            <v>否</v>
          </cell>
          <cell r="J249" t="str">
            <v>道路硬化100米、余坪硬化200m2，庭院整治等配套设施建设</v>
          </cell>
          <cell r="K249" t="str">
            <v>平方米</v>
          </cell>
          <cell r="L249">
            <v>200</v>
          </cell>
          <cell r="M249" t="str">
            <v>乡村建设项目</v>
          </cell>
          <cell r="N249" t="str">
            <v>人居环境整治</v>
          </cell>
          <cell r="O249" t="str">
            <v>村容村貌提升</v>
          </cell>
          <cell r="P249" t="str">
            <v>巩固脱贫攻坚成果</v>
          </cell>
          <cell r="Q249">
            <v>30</v>
          </cell>
          <cell r="S249">
            <v>30</v>
          </cell>
        </row>
        <row r="250">
          <cell r="C250" t="str">
            <v>崖坑村竹山岗新农村建设点</v>
          </cell>
          <cell r="D250" t="str">
            <v>新建</v>
          </cell>
          <cell r="E250" t="str">
            <v>2023年03月-2023年12月</v>
          </cell>
          <cell r="F250" t="str">
            <v>上犹县</v>
          </cell>
          <cell r="G250" t="str">
            <v>黄埠镇</v>
          </cell>
          <cell r="H250" t="str">
            <v>崖坑村</v>
          </cell>
          <cell r="I250" t="str">
            <v>否</v>
          </cell>
          <cell r="J250" t="str">
            <v>余坪硬化230m2、水沟100m，庭院整治等配套设施建设</v>
          </cell>
          <cell r="K250" t="str">
            <v>平方米</v>
          </cell>
          <cell r="L250">
            <v>230</v>
          </cell>
          <cell r="M250" t="str">
            <v>乡村建设项目</v>
          </cell>
          <cell r="N250" t="str">
            <v>人居环境整治</v>
          </cell>
          <cell r="O250" t="str">
            <v>村容村貌提升</v>
          </cell>
          <cell r="P250" t="str">
            <v>巩固脱贫攻坚成果</v>
          </cell>
          <cell r="Q250">
            <v>30</v>
          </cell>
          <cell r="S250">
            <v>30</v>
          </cell>
        </row>
        <row r="251">
          <cell r="C251" t="str">
            <v>崖坑村新屋子新农村建设点</v>
          </cell>
          <cell r="D251" t="str">
            <v>新建</v>
          </cell>
          <cell r="E251" t="str">
            <v>2023年03月-2023年12月</v>
          </cell>
          <cell r="F251" t="str">
            <v>上犹县</v>
          </cell>
          <cell r="G251" t="str">
            <v>黄埠镇</v>
          </cell>
          <cell r="H251" t="str">
            <v>崖坑村</v>
          </cell>
          <cell r="I251" t="str">
            <v>否</v>
          </cell>
          <cell r="J251" t="str">
            <v>余坪硬化240m2，庭院整治等配套设施建设</v>
          </cell>
          <cell r="K251" t="str">
            <v>平方米</v>
          </cell>
          <cell r="L251">
            <v>240</v>
          </cell>
          <cell r="M251" t="str">
            <v>乡村建设项目</v>
          </cell>
          <cell r="N251" t="str">
            <v>人居环境整治</v>
          </cell>
          <cell r="O251" t="str">
            <v>村容村貌提升</v>
          </cell>
          <cell r="P251" t="str">
            <v>巩固脱贫攻坚成果</v>
          </cell>
          <cell r="Q251">
            <v>30</v>
          </cell>
          <cell r="S251">
            <v>30</v>
          </cell>
        </row>
        <row r="252">
          <cell r="C252" t="str">
            <v>园村排上组环境整治</v>
          </cell>
          <cell r="D252" t="str">
            <v>新建</v>
          </cell>
          <cell r="E252" t="str">
            <v>2023年01月-2023年12月</v>
          </cell>
          <cell r="F252" t="str">
            <v>上犹县</v>
          </cell>
          <cell r="G252" t="str">
            <v>梅水乡</v>
          </cell>
          <cell r="H252" t="str">
            <v>园村村</v>
          </cell>
          <cell r="I252" t="str">
            <v>市定重点村</v>
          </cell>
          <cell r="J252" t="str">
            <v>道路维修600平方米，排水沟渠建设1000米等</v>
          </cell>
          <cell r="K252" t="str">
            <v>平方米</v>
          </cell>
          <cell r="L252">
            <v>600</v>
          </cell>
          <cell r="M252" t="str">
            <v>乡村建设项目</v>
          </cell>
          <cell r="N252" t="str">
            <v>人居环境整治</v>
          </cell>
          <cell r="O252" t="str">
            <v>村容村貌提升</v>
          </cell>
          <cell r="P252" t="str">
            <v>巩固脱贫攻坚成果</v>
          </cell>
          <cell r="Q252">
            <v>30</v>
          </cell>
          <cell r="R252">
            <v>0</v>
          </cell>
          <cell r="S252">
            <v>30</v>
          </cell>
        </row>
        <row r="253">
          <cell r="C253" t="str">
            <v>梅水村案背组环境整治</v>
          </cell>
          <cell r="D253" t="str">
            <v>新建</v>
          </cell>
          <cell r="E253" t="str">
            <v>2023年01月-2023年12月</v>
          </cell>
          <cell r="F253" t="str">
            <v>上犹县</v>
          </cell>
          <cell r="G253" t="str">
            <v>梅水乡</v>
          </cell>
          <cell r="H253" t="str">
            <v>梅水村</v>
          </cell>
          <cell r="I253" t="str">
            <v>否</v>
          </cell>
          <cell r="J253" t="str">
            <v>沟渠建设1000米，道路维修900平方米等</v>
          </cell>
          <cell r="K253" t="str">
            <v>平方米</v>
          </cell>
          <cell r="L253">
            <v>900</v>
          </cell>
          <cell r="M253" t="str">
            <v>乡村建设项目</v>
          </cell>
          <cell r="N253" t="str">
            <v>人居环境整治</v>
          </cell>
          <cell r="O253" t="str">
            <v>村容村貌提升</v>
          </cell>
          <cell r="P253" t="str">
            <v>巩固脱贫攻坚成果</v>
          </cell>
          <cell r="Q253">
            <v>30</v>
          </cell>
          <cell r="R253">
            <v>0</v>
          </cell>
          <cell r="S253">
            <v>30</v>
          </cell>
        </row>
        <row r="254">
          <cell r="C254" t="str">
            <v>油石村长塘片环境整治</v>
          </cell>
          <cell r="D254" t="str">
            <v>续建</v>
          </cell>
          <cell r="E254" t="str">
            <v>2023年01月-2023年12月</v>
          </cell>
          <cell r="F254" t="str">
            <v>上犹县</v>
          </cell>
          <cell r="G254" t="str">
            <v>油石乡</v>
          </cell>
          <cell r="H254" t="str">
            <v>油石村</v>
          </cell>
          <cell r="I254" t="str">
            <v>否</v>
          </cell>
          <cell r="J254" t="str">
            <v>余坪及入户路硬化500平方米，便民服务设施建设</v>
          </cell>
          <cell r="K254" t="str">
            <v>平方米</v>
          </cell>
          <cell r="L254" t="str">
            <v>2000</v>
          </cell>
          <cell r="M254" t="str">
            <v>乡村建设项目</v>
          </cell>
          <cell r="N254" t="str">
            <v>人居环境整治</v>
          </cell>
          <cell r="O254" t="str">
            <v>村容村貌提升</v>
          </cell>
          <cell r="P254" t="str">
            <v>巩固脱贫攻坚成果</v>
          </cell>
          <cell r="Q254">
            <v>25</v>
          </cell>
          <cell r="R254">
            <v>0</v>
          </cell>
          <cell r="S254">
            <v>25</v>
          </cell>
          <cell r="U254" t="str">
            <v>据实补助</v>
          </cell>
        </row>
        <row r="255">
          <cell r="C255" t="str">
            <v>河唇塅上环境整治提升</v>
          </cell>
          <cell r="D255" t="str">
            <v>新建</v>
          </cell>
          <cell r="E255" t="str">
            <v>2023年01月-2023年12月</v>
          </cell>
          <cell r="F255" t="str">
            <v>上犹县</v>
          </cell>
          <cell r="G255" t="str">
            <v>油石乡</v>
          </cell>
          <cell r="H255" t="str">
            <v>河唇村</v>
          </cell>
          <cell r="I255" t="str">
            <v>省定重点村</v>
          </cell>
          <cell r="J255" t="str">
            <v>围档整治200米，土地平整100平方米等</v>
          </cell>
          <cell r="K255" t="str">
            <v>平方米</v>
          </cell>
          <cell r="L255" t="str">
            <v>100</v>
          </cell>
          <cell r="M255" t="str">
            <v>乡村建设项目</v>
          </cell>
          <cell r="N255" t="str">
            <v>人居环境整治</v>
          </cell>
          <cell r="O255" t="str">
            <v>村容村貌提升</v>
          </cell>
          <cell r="P255" t="str">
            <v>巩固脱贫攻坚成果</v>
          </cell>
          <cell r="Q255">
            <v>25</v>
          </cell>
          <cell r="R255">
            <v>0</v>
          </cell>
          <cell r="S255">
            <v>25</v>
          </cell>
          <cell r="U255" t="str">
            <v>据实补助</v>
          </cell>
        </row>
        <row r="256">
          <cell r="C256" t="str">
            <v>花园村坑口阳屋片区环境整治</v>
          </cell>
          <cell r="D256" t="str">
            <v>新建</v>
          </cell>
          <cell r="E256" t="str">
            <v>2023年01月-2023年12月</v>
          </cell>
          <cell r="F256" t="str">
            <v>上犹县</v>
          </cell>
          <cell r="G256" t="str">
            <v>油石乡</v>
          </cell>
          <cell r="H256" t="str">
            <v>花园村</v>
          </cell>
          <cell r="I256" t="str">
            <v>省定重点村</v>
          </cell>
          <cell r="J256" t="str">
            <v>道路拓宽400平方米，户厕改造350㎡，余坪硬化600㎡等基础设施建设</v>
          </cell>
          <cell r="K256" t="str">
            <v>平方米</v>
          </cell>
          <cell r="L256">
            <v>400</v>
          </cell>
          <cell r="M256" t="str">
            <v>乡村建设项目</v>
          </cell>
          <cell r="N256" t="str">
            <v>人居环境整治</v>
          </cell>
          <cell r="O256" t="str">
            <v>村容村貌提升</v>
          </cell>
          <cell r="P256" t="str">
            <v>巩固脱贫攻坚成果</v>
          </cell>
          <cell r="Q256">
            <v>25</v>
          </cell>
          <cell r="R256">
            <v>0</v>
          </cell>
          <cell r="S256">
            <v>25</v>
          </cell>
          <cell r="U256" t="str">
            <v>据实补助</v>
          </cell>
        </row>
        <row r="257">
          <cell r="C257" t="str">
            <v>新田村庙堂下环境整治提升</v>
          </cell>
          <cell r="D257" t="str">
            <v>新建</v>
          </cell>
          <cell r="E257" t="str">
            <v>2023年01月-2023年12月</v>
          </cell>
          <cell r="F257" t="str">
            <v>上犹县</v>
          </cell>
          <cell r="G257" t="str">
            <v>油石乡</v>
          </cell>
          <cell r="H257" t="str">
            <v>新田村</v>
          </cell>
          <cell r="I257" t="str">
            <v>县定重点村</v>
          </cell>
          <cell r="J257" t="str">
            <v>硬化余坪、入户路500平方米，完善公共基础设施</v>
          </cell>
          <cell r="K257" t="str">
            <v>平方米</v>
          </cell>
          <cell r="L257" t="str">
            <v>500</v>
          </cell>
          <cell r="M257" t="str">
            <v>乡村建设项目</v>
          </cell>
          <cell r="N257" t="str">
            <v>人居环境整治</v>
          </cell>
          <cell r="O257" t="str">
            <v>村容村貌提升</v>
          </cell>
          <cell r="P257" t="str">
            <v>巩固脱贫攻坚成果</v>
          </cell>
          <cell r="Q257">
            <v>25</v>
          </cell>
          <cell r="R257">
            <v>0</v>
          </cell>
          <cell r="S257">
            <v>25</v>
          </cell>
          <cell r="U257" t="str">
            <v>据实补助</v>
          </cell>
        </row>
        <row r="258">
          <cell r="C258" t="str">
            <v>油石乡河唇村环境整治</v>
          </cell>
          <cell r="D258" t="str">
            <v>新建</v>
          </cell>
          <cell r="E258" t="str">
            <v>2023.1-2023.12</v>
          </cell>
          <cell r="F258" t="str">
            <v>上犹县</v>
          </cell>
          <cell r="G258" t="str">
            <v>油石乡</v>
          </cell>
          <cell r="H258" t="str">
            <v>河唇</v>
          </cell>
          <cell r="I258" t="str">
            <v>省重点</v>
          </cell>
          <cell r="J258" t="str">
            <v>土地平整800平方米及等庭院整治</v>
          </cell>
          <cell r="K258" t="str">
            <v>平方米</v>
          </cell>
          <cell r="L258">
            <v>800</v>
          </cell>
          <cell r="M258" t="str">
            <v>乡村建设项目</v>
          </cell>
          <cell r="N258" t="str">
            <v>人居环境整治</v>
          </cell>
          <cell r="O258" t="str">
            <v>村容村貌提升</v>
          </cell>
          <cell r="P258" t="str">
            <v>乡村建设</v>
          </cell>
          <cell r="Q258">
            <v>40</v>
          </cell>
          <cell r="R258">
            <v>40</v>
          </cell>
        </row>
        <row r="259">
          <cell r="Q259">
            <v>773</v>
          </cell>
          <cell r="R259">
            <v>773</v>
          </cell>
          <cell r="S259">
            <v>0</v>
          </cell>
          <cell r="T259">
            <v>0</v>
          </cell>
        </row>
        <row r="260">
          <cell r="C260" t="str">
            <v>上犹县2022年山塘综合整治工程</v>
          </cell>
          <cell r="D260" t="str">
            <v>新建</v>
          </cell>
          <cell r="E260" t="str">
            <v>2023年01月-2023年12月</v>
          </cell>
          <cell r="F260" t="str">
            <v>上犹县</v>
          </cell>
          <cell r="G260" t="str">
            <v>社溪镇、梅水乡</v>
          </cell>
          <cell r="H260" t="str">
            <v>大安村、狮子村、塘坑村、沙塅村，新建村</v>
          </cell>
          <cell r="I260" t="str">
            <v>否</v>
          </cell>
          <cell r="J260" t="str">
            <v>对13座危险、病害山塘坝体前后坡进行整治加固，迎水面进行贴六角块防渗，后坝坡新建排水棱体；重建维修灌溉放水斜管、平管；对溢洪道进行拓宽疏通，边坡进行衬砌；设置安全警示牌等警示设施。</v>
          </cell>
          <cell r="K260" t="str">
            <v>座</v>
          </cell>
          <cell r="L260">
            <v>13</v>
          </cell>
          <cell r="M260" t="str">
            <v>乡村建设项目</v>
          </cell>
          <cell r="N260" t="str">
            <v>农村基础设施</v>
          </cell>
          <cell r="O260" t="str">
            <v>农村供水保障设施建设</v>
          </cell>
          <cell r="P260" t="str">
            <v>巩固脱贫攻坚成果</v>
          </cell>
          <cell r="Q260">
            <v>391</v>
          </cell>
          <cell r="R260">
            <v>391</v>
          </cell>
          <cell r="S260">
            <v>0</v>
          </cell>
          <cell r="T260">
            <v>0</v>
          </cell>
          <cell r="U260" t="str">
            <v>根据《上犹县2022年山塘综合整治工程实施方案》进行补助</v>
          </cell>
        </row>
        <row r="261">
          <cell r="C261" t="str">
            <v>平富乡集中供水管网改造提升</v>
          </cell>
          <cell r="D261" t="str">
            <v>新建</v>
          </cell>
          <cell r="E261" t="str">
            <v>2023.2-2023.11</v>
          </cell>
          <cell r="F261" t="str">
            <v>上犹县</v>
          </cell>
          <cell r="G261" t="str">
            <v>平富乡</v>
          </cell>
          <cell r="H261" t="str">
            <v>平富村</v>
          </cell>
          <cell r="I261" t="str">
            <v>否</v>
          </cell>
          <cell r="J261" t="str">
            <v>打抗旱机井6个；圩镇集中供水增加水源点1处，管网延伸800米，电动机抽水泵1台等配套设施建设</v>
          </cell>
          <cell r="K261" t="str">
            <v>千米</v>
          </cell>
          <cell r="L261">
            <v>0.8</v>
          </cell>
          <cell r="M261" t="str">
            <v>乡村建设项目</v>
          </cell>
          <cell r="N261" t="str">
            <v>农村基础设施</v>
          </cell>
          <cell r="O261" t="str">
            <v>农村供水保障设施建设</v>
          </cell>
          <cell r="P261" t="str">
            <v>巩固脱贫攻坚成果</v>
          </cell>
          <cell r="Q261">
            <v>70</v>
          </cell>
          <cell r="R261">
            <v>70</v>
          </cell>
          <cell r="U261" t="str">
            <v>据实补助</v>
          </cell>
        </row>
        <row r="262">
          <cell r="C262" t="str">
            <v>下棚片自来水管网延伸</v>
          </cell>
          <cell r="D262" t="str">
            <v>新建</v>
          </cell>
          <cell r="E262" t="str">
            <v>2023年01月-2023年12月</v>
          </cell>
          <cell r="F262" t="str">
            <v>上犹县</v>
          </cell>
          <cell r="G262" t="str">
            <v>营前镇</v>
          </cell>
          <cell r="H262" t="str">
            <v>蕉里村</v>
          </cell>
          <cell r="I262" t="str">
            <v>否</v>
          </cell>
          <cell r="J262" t="str">
            <v>63PE管网2600米，75PE管500米左右</v>
          </cell>
          <cell r="K262" t="str">
            <v>千米</v>
          </cell>
          <cell r="L262">
            <v>2.6</v>
          </cell>
          <cell r="M262" t="str">
            <v>乡村建设项目</v>
          </cell>
          <cell r="N262" t="str">
            <v>农村基础设施</v>
          </cell>
          <cell r="O262" t="str">
            <v>农村供水保障设施建设</v>
          </cell>
          <cell r="P262" t="str">
            <v>乡村建设</v>
          </cell>
          <cell r="Q262">
            <v>20</v>
          </cell>
          <cell r="R262">
            <v>20</v>
          </cell>
          <cell r="U262" t="str">
            <v>据实补助</v>
          </cell>
        </row>
        <row r="263">
          <cell r="C263" t="str">
            <v>五指峰乡黄沙坑村农村饮水巩固提升工程</v>
          </cell>
          <cell r="D263" t="str">
            <v>新建</v>
          </cell>
          <cell r="E263" t="str">
            <v>2023年01月-2023年12月</v>
          </cell>
          <cell r="F263" t="str">
            <v>上犹县</v>
          </cell>
          <cell r="G263" t="str">
            <v>五指峰乡</v>
          </cell>
          <cell r="H263" t="str">
            <v>黄沙坑村</v>
          </cell>
          <cell r="I263" t="str">
            <v>省定重点村</v>
          </cell>
          <cell r="J263" t="str">
            <v>新建1个35立方米水池，大网管75#管2000米</v>
          </cell>
          <cell r="K263" t="str">
            <v>千米</v>
          </cell>
          <cell r="L263">
            <v>2</v>
          </cell>
          <cell r="M263" t="str">
            <v>乡村建设项目</v>
          </cell>
          <cell r="N263" t="str">
            <v>农村基础设施</v>
          </cell>
          <cell r="O263" t="str">
            <v>农村供水保障设施建设</v>
          </cell>
          <cell r="P263" t="str">
            <v>乡村建设</v>
          </cell>
          <cell r="Q263">
            <v>28</v>
          </cell>
          <cell r="R263">
            <v>28</v>
          </cell>
          <cell r="U263" t="str">
            <v>据实补助</v>
          </cell>
        </row>
        <row r="264">
          <cell r="C264" t="str">
            <v>五指峰乡农村饮水安全集中供水维修提升工程</v>
          </cell>
          <cell r="D264" t="str">
            <v>新建</v>
          </cell>
          <cell r="E264" t="str">
            <v>2023年01月-2023年12月</v>
          </cell>
          <cell r="F264" t="str">
            <v>上犹县</v>
          </cell>
          <cell r="G264" t="str">
            <v>五指峰乡</v>
          </cell>
          <cell r="H264" t="str">
            <v>黄竹头村</v>
          </cell>
          <cell r="I264" t="str">
            <v>省定重点村</v>
          </cell>
          <cell r="J264" t="str">
            <v>新建拦水坝长约30米、高1.5米，管网160#管5000米，110#300米，90#1700米，63#3000米</v>
          </cell>
          <cell r="K264" t="str">
            <v>千米</v>
          </cell>
          <cell r="L264">
            <v>7</v>
          </cell>
          <cell r="M264" t="str">
            <v>乡村建设项目</v>
          </cell>
          <cell r="N264" t="str">
            <v>农村基础设施</v>
          </cell>
          <cell r="O264" t="str">
            <v>农村供水保障设施建设</v>
          </cell>
          <cell r="P264" t="str">
            <v>乡村建设</v>
          </cell>
          <cell r="Q264">
            <v>79</v>
          </cell>
          <cell r="R264">
            <v>79</v>
          </cell>
          <cell r="U264" t="str">
            <v>据实补助</v>
          </cell>
        </row>
        <row r="265">
          <cell r="C265" t="str">
            <v>小石门村饮水工程</v>
          </cell>
          <cell r="D265" t="str">
            <v>新建</v>
          </cell>
          <cell r="E265" t="str">
            <v>2023年01月-2023年12月</v>
          </cell>
          <cell r="F265" t="str">
            <v>上犹县</v>
          </cell>
          <cell r="G265" t="str">
            <v>双溪乡</v>
          </cell>
          <cell r="H265" t="str">
            <v>小石门村</v>
          </cell>
          <cell r="I265" t="str">
            <v>省定重点村</v>
          </cell>
          <cell r="J265" t="str">
            <v>新建过滤池1座、铺设DN250PE给水管约200米、DN75PE给水管约1000米等</v>
          </cell>
          <cell r="K265" t="str">
            <v>千米</v>
          </cell>
          <cell r="L265">
            <v>0.8</v>
          </cell>
          <cell r="M265" t="str">
            <v>乡村建设项目</v>
          </cell>
          <cell r="N265" t="str">
            <v>农村基础设施</v>
          </cell>
          <cell r="O265" t="str">
            <v>农村供水保障设施建设</v>
          </cell>
          <cell r="P265" t="str">
            <v>巩固脱贫攻坚成果</v>
          </cell>
          <cell r="Q265">
            <v>30</v>
          </cell>
          <cell r="R265">
            <v>30</v>
          </cell>
          <cell r="U265" t="str">
            <v>据实补助</v>
          </cell>
        </row>
        <row r="266">
          <cell r="C266" t="str">
            <v>大布村路下片坑集中供水工程</v>
          </cell>
          <cell r="D266" t="str">
            <v>新建</v>
          </cell>
          <cell r="E266" t="str">
            <v>2023年01月-2023年12月</v>
          </cell>
          <cell r="F266" t="str">
            <v>上犹县</v>
          </cell>
          <cell r="G266" t="str">
            <v>双溪乡</v>
          </cell>
          <cell r="H266" t="str">
            <v>大布村</v>
          </cell>
          <cell r="I266" t="str">
            <v>否</v>
          </cell>
          <cell r="J266" t="str">
            <v>新建水池、过滤池约40立方米，铺设管道约300米等</v>
          </cell>
          <cell r="K266" t="str">
            <v>立方米</v>
          </cell>
          <cell r="L266">
            <v>40</v>
          </cell>
          <cell r="M266" t="str">
            <v>乡村建设项目</v>
          </cell>
          <cell r="N266" t="str">
            <v>农村基础设施</v>
          </cell>
          <cell r="O266" t="str">
            <v>农村供水保障设施建设</v>
          </cell>
          <cell r="P266" t="str">
            <v>巩固脱贫攻坚成果</v>
          </cell>
          <cell r="Q266">
            <v>8</v>
          </cell>
          <cell r="R266">
            <v>8</v>
          </cell>
        </row>
        <row r="267">
          <cell r="C267" t="str">
            <v>新圩村横岗脑集中供水工程</v>
          </cell>
          <cell r="D267" t="str">
            <v>新建</v>
          </cell>
          <cell r="E267" t="str">
            <v>2023年01月-2023年12月</v>
          </cell>
          <cell r="F267" t="str">
            <v>上犹县</v>
          </cell>
          <cell r="G267" t="str">
            <v>寺下镇</v>
          </cell>
          <cell r="H267" t="str">
            <v>新圩村</v>
          </cell>
          <cell r="I267" t="str">
            <v>否</v>
          </cell>
          <cell r="J267" t="str">
            <v>新修水池1座，水管铺设2公里</v>
          </cell>
          <cell r="K267" t="str">
            <v>千米</v>
          </cell>
          <cell r="L267">
            <v>2</v>
          </cell>
          <cell r="M267" t="str">
            <v>乡村建设项目</v>
          </cell>
          <cell r="N267" t="str">
            <v>农村基础设施</v>
          </cell>
          <cell r="O267" t="str">
            <v>农村供水保障设施建设</v>
          </cell>
          <cell r="P267" t="str">
            <v>乡村建设</v>
          </cell>
          <cell r="Q267">
            <v>15</v>
          </cell>
          <cell r="R267">
            <v>15</v>
          </cell>
          <cell r="U267" t="str">
            <v>据实补助</v>
          </cell>
        </row>
        <row r="268">
          <cell r="C268" t="str">
            <v>胜利村集中供水提升工程</v>
          </cell>
          <cell r="D268" t="str">
            <v>新建</v>
          </cell>
          <cell r="E268" t="str">
            <v>2023年01月-2023年12月</v>
          </cell>
          <cell r="F268" t="str">
            <v>上犹县</v>
          </cell>
          <cell r="G268" t="str">
            <v>紫阳乡</v>
          </cell>
          <cell r="H268" t="str">
            <v>胜利村</v>
          </cell>
          <cell r="I268" t="str">
            <v>县定重点村</v>
          </cell>
          <cell r="J268" t="str">
            <v>铺设主管及各类管网铺设约1200米，其它附属设施建设等</v>
          </cell>
          <cell r="K268" t="str">
            <v>千米</v>
          </cell>
          <cell r="L268">
            <v>1.2</v>
          </cell>
          <cell r="M268" t="str">
            <v>乡村建设项目</v>
          </cell>
          <cell r="N268" t="str">
            <v>农村基础设施</v>
          </cell>
          <cell r="O268" t="str">
            <v>农村供水保障设施建设</v>
          </cell>
          <cell r="P268" t="str">
            <v>乡村建设</v>
          </cell>
          <cell r="Q268">
            <v>15</v>
          </cell>
          <cell r="R268">
            <v>15</v>
          </cell>
          <cell r="U268" t="str">
            <v>据实补助</v>
          </cell>
        </row>
        <row r="269">
          <cell r="C269" t="str">
            <v>石坑村饮水工程改造提升</v>
          </cell>
          <cell r="D269" t="str">
            <v>续建</v>
          </cell>
          <cell r="E269" t="str">
            <v>2023年01月-2023年12月</v>
          </cell>
          <cell r="F269" t="str">
            <v>上犹县</v>
          </cell>
          <cell r="G269" t="str">
            <v>东山镇</v>
          </cell>
          <cell r="H269" t="str">
            <v>石坑村</v>
          </cell>
          <cell r="I269" t="str">
            <v>县定重点村</v>
          </cell>
          <cell r="J269" t="str">
            <v>50mm饮水管1550米，净水池3个等附属设施</v>
          </cell>
          <cell r="K269" t="str">
            <v>千米</v>
          </cell>
          <cell r="L269">
            <v>1.55</v>
          </cell>
          <cell r="M269" t="str">
            <v>乡村建设项目</v>
          </cell>
          <cell r="N269" t="str">
            <v>农村基础设施</v>
          </cell>
          <cell r="O269" t="str">
            <v>农村供水保障设施建设</v>
          </cell>
          <cell r="P269" t="str">
            <v>拓展脱贫攻坚成果</v>
          </cell>
          <cell r="Q269">
            <v>20</v>
          </cell>
          <cell r="R269">
            <v>20</v>
          </cell>
          <cell r="U269" t="str">
            <v>据实补助</v>
          </cell>
        </row>
        <row r="270">
          <cell r="C270" t="str">
            <v>上埠村饮水工程改造提升</v>
          </cell>
          <cell r="D270" t="str">
            <v>续建</v>
          </cell>
          <cell r="E270" t="str">
            <v>2023年01月-2023年12月</v>
          </cell>
          <cell r="F270" t="str">
            <v>上犹县</v>
          </cell>
          <cell r="G270" t="str">
            <v>东山镇</v>
          </cell>
          <cell r="H270" t="str">
            <v>上埠村</v>
          </cell>
          <cell r="I270" t="str">
            <v>否</v>
          </cell>
          <cell r="J270" t="str">
            <v>水管维修6000米及附属设施</v>
          </cell>
          <cell r="K270" t="str">
            <v>千米</v>
          </cell>
          <cell r="L270">
            <v>6</v>
          </cell>
          <cell r="M270" t="str">
            <v>乡村建设项目</v>
          </cell>
          <cell r="N270" t="str">
            <v>农村基础设施</v>
          </cell>
          <cell r="O270" t="str">
            <v>农村供水保障设施建设</v>
          </cell>
          <cell r="P270" t="str">
            <v>乡村治理建设</v>
          </cell>
          <cell r="Q270">
            <v>12</v>
          </cell>
          <cell r="R270">
            <v>12</v>
          </cell>
          <cell r="U270" t="str">
            <v>据实补助</v>
          </cell>
        </row>
        <row r="271">
          <cell r="C271" t="str">
            <v>崖坑村安全饮水工程</v>
          </cell>
          <cell r="D271" t="str">
            <v>新建</v>
          </cell>
          <cell r="E271" t="str">
            <v>2023.01-2023.10</v>
          </cell>
          <cell r="F271" t="str">
            <v>上犹县</v>
          </cell>
          <cell r="G271" t="str">
            <v>黄埠镇</v>
          </cell>
          <cell r="H271" t="str">
            <v>崖坑村</v>
          </cell>
          <cell r="I271" t="str">
            <v>否</v>
          </cell>
          <cell r="J271" t="str">
            <v>水井1座、水管铺设2000米，蓄水池及抽水设备等建设</v>
          </cell>
          <cell r="K271" t="str">
            <v>座</v>
          </cell>
          <cell r="L271" t="str">
            <v>1</v>
          </cell>
          <cell r="M271" t="str">
            <v>乡村建设项目</v>
          </cell>
          <cell r="N271" t="str">
            <v>农村基础设施</v>
          </cell>
          <cell r="O271" t="str">
            <v>农村供水保障设施建设</v>
          </cell>
          <cell r="P271" t="str">
            <v>乡村建设</v>
          </cell>
          <cell r="Q271">
            <v>20</v>
          </cell>
          <cell r="R271">
            <v>20</v>
          </cell>
          <cell r="U271" t="str">
            <v>据实补助</v>
          </cell>
        </row>
        <row r="272">
          <cell r="C272" t="str">
            <v>东塘村山塘维修</v>
          </cell>
          <cell r="D272" t="str">
            <v>新建</v>
          </cell>
          <cell r="E272" t="str">
            <v>2023.01-2023.10</v>
          </cell>
          <cell r="F272" t="str">
            <v>上犹县</v>
          </cell>
          <cell r="G272" t="str">
            <v>黄埠镇</v>
          </cell>
          <cell r="H272" t="str">
            <v>东塘村</v>
          </cell>
          <cell r="I272" t="str">
            <v>否</v>
          </cell>
          <cell r="J272" t="str">
            <v>函管铺设约200米、泄洪道，坝体加固约500米等其他水利设施</v>
          </cell>
          <cell r="K272" t="str">
            <v>米</v>
          </cell>
          <cell r="L272">
            <v>500</v>
          </cell>
          <cell r="M272" t="str">
            <v>乡村建设项目</v>
          </cell>
          <cell r="N272" t="str">
            <v>农村基础设施</v>
          </cell>
          <cell r="O272" t="str">
            <v>农村供水保障设施建设</v>
          </cell>
          <cell r="P272" t="str">
            <v>巩固脱贫攻坚成果</v>
          </cell>
          <cell r="Q272">
            <v>50</v>
          </cell>
          <cell r="R272">
            <v>50</v>
          </cell>
        </row>
        <row r="273">
          <cell r="C273" t="str">
            <v>五坑河流域水陂和水渠建设</v>
          </cell>
          <cell r="D273" t="str">
            <v>新建</v>
          </cell>
          <cell r="E273" t="str">
            <v>2023.1-2023.12</v>
          </cell>
          <cell r="F273" t="str">
            <v>上犹县</v>
          </cell>
          <cell r="G273" t="str">
            <v>梅水乡</v>
          </cell>
          <cell r="H273" t="str">
            <v>新建村</v>
          </cell>
          <cell r="I273" t="str">
            <v>否</v>
          </cell>
          <cell r="J273" t="str">
            <v>上街水渠建设900米（30*30），上街水陂建设1座</v>
          </cell>
          <cell r="K273" t="str">
            <v>米</v>
          </cell>
          <cell r="L273">
            <v>900</v>
          </cell>
          <cell r="M273" t="str">
            <v>乡村建设项目</v>
          </cell>
          <cell r="N273" t="str">
            <v>农村基础设施</v>
          </cell>
          <cell r="O273" t="str">
            <v>农村供水保障设施建设</v>
          </cell>
          <cell r="P273" t="str">
            <v>巩固脱贫攻坚成果</v>
          </cell>
          <cell r="Q273">
            <v>15</v>
          </cell>
          <cell r="R273">
            <v>15</v>
          </cell>
          <cell r="U273" t="str">
            <v>据实补助</v>
          </cell>
        </row>
        <row r="274">
          <cell r="Q274">
            <v>180</v>
          </cell>
          <cell r="R274">
            <v>0</v>
          </cell>
          <cell r="S274">
            <v>0</v>
          </cell>
          <cell r="T274">
            <v>180</v>
          </cell>
        </row>
        <row r="275">
          <cell r="C275" t="str">
            <v>有线电视基本收视维护费（代缴贫困农户）</v>
          </cell>
          <cell r="D275" t="str">
            <v>新建</v>
          </cell>
          <cell r="E275" t="str">
            <v>2023年01月-2023年12月</v>
          </cell>
          <cell r="F275" t="str">
            <v>上犹县</v>
          </cell>
          <cell r="G275" t="str">
            <v>各乡镇</v>
          </cell>
          <cell r="H275" t="str">
            <v>各村</v>
          </cell>
          <cell r="I275" t="str">
            <v>是</v>
          </cell>
          <cell r="J275" t="str">
            <v>脱贫户安装有线电视、代缴脱贫农户有线电视基本收视维护费。</v>
          </cell>
          <cell r="K275" t="str">
            <v>项</v>
          </cell>
          <cell r="L275" t="str">
            <v>1</v>
          </cell>
          <cell r="M275" t="str">
            <v>乡村建设项目</v>
          </cell>
          <cell r="N275" t="str">
            <v>农村公共服务</v>
          </cell>
          <cell r="O275" t="str">
            <v>其他（便民综合服务设施、文化活动广场、体育设施、村级客运站、公共照明设施等）</v>
          </cell>
          <cell r="P275" t="str">
            <v>巩固脱贫攻坚成果</v>
          </cell>
          <cell r="Q275">
            <v>180</v>
          </cell>
          <cell r="R275">
            <v>0</v>
          </cell>
          <cell r="T275">
            <v>180</v>
          </cell>
          <cell r="U275" t="str">
            <v>据实补助</v>
          </cell>
        </row>
        <row r="276">
          <cell r="Q276">
            <v>1800</v>
          </cell>
          <cell r="R276">
            <v>1500</v>
          </cell>
          <cell r="S276">
            <v>0</v>
          </cell>
          <cell r="T276">
            <v>300</v>
          </cell>
        </row>
        <row r="277">
          <cell r="C277" t="str">
            <v>就业扶持</v>
          </cell>
          <cell r="D277" t="str">
            <v>新建</v>
          </cell>
          <cell r="E277" t="str">
            <v>2023年01月-2023年12月</v>
          </cell>
          <cell r="F277" t="str">
            <v>上犹县</v>
          </cell>
          <cell r="G277" t="str">
            <v>各乡镇</v>
          </cell>
          <cell r="H277" t="str">
            <v>各村</v>
          </cell>
          <cell r="I277" t="str">
            <v>是</v>
          </cell>
          <cell r="J277" t="str">
            <v>农村公岗、就业车间、交通补贴等</v>
          </cell>
          <cell r="K277" t="str">
            <v>项</v>
          </cell>
          <cell r="L277" t="str">
            <v>1</v>
          </cell>
          <cell r="M277" t="str">
            <v>创业就业项目</v>
          </cell>
          <cell r="N277" t="str">
            <v>公益性岗位</v>
          </cell>
          <cell r="O277" t="str">
            <v>公益性岗位补助</v>
          </cell>
          <cell r="P277" t="str">
            <v>巩固脱贫攻坚成果</v>
          </cell>
          <cell r="Q277">
            <v>1800</v>
          </cell>
          <cell r="R277">
            <v>1500</v>
          </cell>
          <cell r="S277">
            <v>0</v>
          </cell>
          <cell r="T277">
            <v>300</v>
          </cell>
          <cell r="U277" t="str">
            <v>按相关文件进行奖补</v>
          </cell>
        </row>
        <row r="278">
          <cell r="Q278">
            <v>867</v>
          </cell>
          <cell r="R278">
            <v>545</v>
          </cell>
          <cell r="S278">
            <v>0</v>
          </cell>
          <cell r="T278">
            <v>322</v>
          </cell>
        </row>
        <row r="279">
          <cell r="C279" t="str">
            <v>雨露计划补助</v>
          </cell>
          <cell r="D279" t="str">
            <v>新建</v>
          </cell>
          <cell r="E279" t="str">
            <v>2023年01月-2023年12月</v>
          </cell>
          <cell r="F279" t="str">
            <v>上犹县</v>
          </cell>
          <cell r="G279" t="str">
            <v>各乡镇</v>
          </cell>
          <cell r="H279" t="str">
            <v>各村</v>
          </cell>
          <cell r="I279" t="str">
            <v>是</v>
          </cell>
          <cell r="J279" t="str">
            <v>对建档立卡贫困农户子女（含三类人员）参加职业学历教育培训给予补助</v>
          </cell>
          <cell r="K279" t="str">
            <v>项</v>
          </cell>
          <cell r="L279" t="str">
            <v>1</v>
          </cell>
          <cell r="M279" t="str">
            <v>巩固“三保障”成果项目</v>
          </cell>
          <cell r="N279" t="str">
            <v>教育</v>
          </cell>
          <cell r="O279" t="str">
            <v>享受"雨露计划"职业教育补助</v>
          </cell>
          <cell r="P279" t="str">
            <v>巩固脱贫攻坚成果</v>
          </cell>
          <cell r="Q279">
            <v>545</v>
          </cell>
          <cell r="R279">
            <v>545</v>
          </cell>
          <cell r="S279">
            <v>0</v>
          </cell>
          <cell r="T279">
            <v>0</v>
          </cell>
          <cell r="U279" t="str">
            <v>3000元/人</v>
          </cell>
        </row>
        <row r="280">
          <cell r="C280" t="str">
            <v>健康医疗相关保险</v>
          </cell>
          <cell r="D280" t="str">
            <v>新建</v>
          </cell>
          <cell r="E280" t="str">
            <v>2023年01月-2023年12月</v>
          </cell>
          <cell r="F280" t="str">
            <v>上犹县</v>
          </cell>
          <cell r="G280" t="str">
            <v>各乡镇</v>
          </cell>
          <cell r="H280" t="str">
            <v>各村</v>
          </cell>
          <cell r="I280" t="str">
            <v>是</v>
          </cell>
          <cell r="J280" t="str">
            <v>返贫监测户等代缴农村医保项目</v>
          </cell>
          <cell r="K280" t="str">
            <v>项</v>
          </cell>
          <cell r="L280" t="str">
            <v>1</v>
          </cell>
          <cell r="M280" t="str">
            <v>巩固“三保障”成果项目</v>
          </cell>
          <cell r="N280" t="str">
            <v>健康</v>
          </cell>
          <cell r="O280" t="str">
            <v>参加城乡居民基本医疗保险</v>
          </cell>
          <cell r="P280" t="str">
            <v>巩固脱贫攻坚成果</v>
          </cell>
          <cell r="Q280">
            <v>122</v>
          </cell>
          <cell r="R280">
            <v>0</v>
          </cell>
          <cell r="T280">
            <v>122</v>
          </cell>
          <cell r="U280" t="str">
            <v>320元/人</v>
          </cell>
        </row>
        <row r="281">
          <cell r="C281" t="str">
            <v>农村社会养老保险</v>
          </cell>
          <cell r="D281" t="str">
            <v>新建</v>
          </cell>
          <cell r="E281" t="str">
            <v>2023年01月-2023年12月</v>
          </cell>
          <cell r="F281" t="str">
            <v>上犹县</v>
          </cell>
          <cell r="G281" t="str">
            <v>各乡镇</v>
          </cell>
          <cell r="H281" t="str">
            <v>各村</v>
          </cell>
          <cell r="I281" t="str">
            <v>是</v>
          </cell>
          <cell r="J281" t="str">
            <v>为全县脱贫户进行代缴</v>
          </cell>
          <cell r="K281" t="str">
            <v>项</v>
          </cell>
          <cell r="L281" t="str">
            <v>1</v>
          </cell>
          <cell r="M281" t="str">
            <v>巩固“三保障”成果项目</v>
          </cell>
          <cell r="N281" t="str">
            <v>综合保障</v>
          </cell>
          <cell r="O281" t="str">
            <v>参加城乡居民基本养老保险</v>
          </cell>
          <cell r="P281" t="str">
            <v>巩固脱贫攻坚成果</v>
          </cell>
          <cell r="Q281">
            <v>200</v>
          </cell>
          <cell r="R281">
            <v>0</v>
          </cell>
          <cell r="T281">
            <v>200</v>
          </cell>
          <cell r="U281" t="str">
            <v>100元/人</v>
          </cell>
        </row>
        <row r="282">
          <cell r="Q282">
            <v>150</v>
          </cell>
          <cell r="R282">
            <v>150</v>
          </cell>
          <cell r="S282">
            <v>0</v>
          </cell>
          <cell r="T282">
            <v>0</v>
          </cell>
        </row>
        <row r="283">
          <cell r="C283" t="str">
            <v>梦想家园安置区公共基础设施建设</v>
          </cell>
          <cell r="D283" t="str">
            <v>新建</v>
          </cell>
          <cell r="E283" t="str">
            <v>2023年01月-2023年12月</v>
          </cell>
          <cell r="F283" t="str">
            <v>上犹县</v>
          </cell>
          <cell r="G283" t="str">
            <v>城市社区管委会</v>
          </cell>
          <cell r="H283" t="str">
            <v>幸福社区</v>
          </cell>
          <cell r="I283" t="str">
            <v>是</v>
          </cell>
          <cell r="J283" t="str">
            <v>1、公共基础照明40盏；2、基础设施维修维护（1、更换破损路沿石31.5m，2、更换破损人行道板292.18m2，3、修复排水沟盖板79.5m）。</v>
          </cell>
          <cell r="K283" t="str">
            <v>千米</v>
          </cell>
          <cell r="L283" t="str">
            <v>0.3</v>
          </cell>
          <cell r="M283" t="str">
            <v>易地搬迁后扶项目</v>
          </cell>
          <cell r="N283" t="str">
            <v>“一站式”社区综合服务设施建设</v>
          </cell>
          <cell r="P283" t="str">
            <v>易地扶贫搬迁</v>
          </cell>
          <cell r="Q283">
            <v>15</v>
          </cell>
          <cell r="R283">
            <v>15</v>
          </cell>
          <cell r="S283">
            <v>0</v>
          </cell>
          <cell r="T283">
            <v>0</v>
          </cell>
        </row>
        <row r="284">
          <cell r="C284" t="str">
            <v>安置点光伏产业</v>
          </cell>
          <cell r="D284" t="str">
            <v>新建</v>
          </cell>
          <cell r="E284" t="str">
            <v>2023年03月-2023年12月</v>
          </cell>
          <cell r="F284" t="str">
            <v>上犹县</v>
          </cell>
          <cell r="G284" t="str">
            <v>社溪镇</v>
          </cell>
          <cell r="H284" t="str">
            <v>居委会</v>
          </cell>
          <cell r="I284" t="str">
            <v>否</v>
          </cell>
          <cell r="J284" t="str">
            <v>1、安置点楼面安装面积约1300平方，装机容量286千瓦。2、组件品牌晶科550w。3、逆变器品牌阳光4、钢架国标热镀锌。</v>
          </cell>
          <cell r="K284" t="str">
            <v>平方米</v>
          </cell>
          <cell r="L284">
            <v>1300</v>
          </cell>
          <cell r="M284" t="str">
            <v>易地搬迁后扶项目</v>
          </cell>
          <cell r="N284" t="str">
            <v>“一站式”社区综合服务设施建设</v>
          </cell>
          <cell r="P284" t="str">
            <v>易地扶贫搬迁</v>
          </cell>
          <cell r="Q284">
            <v>120</v>
          </cell>
          <cell r="R284">
            <v>120</v>
          </cell>
          <cell r="S284">
            <v>0</v>
          </cell>
          <cell r="T284">
            <v>0</v>
          </cell>
        </row>
        <row r="285">
          <cell r="C285" t="str">
            <v>寺下镇新圩安置区公共基础设施建设</v>
          </cell>
          <cell r="D285" t="str">
            <v>新建</v>
          </cell>
          <cell r="E285" t="str">
            <v>2023年01月-2023年12月</v>
          </cell>
          <cell r="F285" t="str">
            <v>上犹县</v>
          </cell>
          <cell r="G285" t="str">
            <v>寺下镇</v>
          </cell>
          <cell r="H285" t="str">
            <v>新圩村</v>
          </cell>
          <cell r="I285" t="str">
            <v>否</v>
          </cell>
          <cell r="J285" t="str">
            <v>点长办公室地面渗水修复约100平方米及消防设施更换等附属设施建设。
</v>
          </cell>
          <cell r="K285" t="str">
            <v>平方米</v>
          </cell>
          <cell r="L285">
            <v>100</v>
          </cell>
          <cell r="M285" t="str">
            <v>易地搬迁后扶项目</v>
          </cell>
          <cell r="N285" t="str">
            <v>“一站式”社区综合服务设施建设</v>
          </cell>
          <cell r="P285" t="str">
            <v>易地扶贫搬迁</v>
          </cell>
          <cell r="Q285">
            <v>5</v>
          </cell>
          <cell r="R285">
            <v>5</v>
          </cell>
          <cell r="S285">
            <v>0</v>
          </cell>
          <cell r="T285">
            <v>0</v>
          </cell>
        </row>
        <row r="286">
          <cell r="C286" t="str">
            <v>紫阳乡紫阳圩安置区公共基础设施建设</v>
          </cell>
          <cell r="D286" t="str">
            <v>新建</v>
          </cell>
          <cell r="E286" t="str">
            <v>2023年01月-2023年12月</v>
          </cell>
          <cell r="F286" t="str">
            <v>上犹县</v>
          </cell>
          <cell r="G286" t="str">
            <v>紫阳乡</v>
          </cell>
          <cell r="H286" t="str">
            <v>高基坪村</v>
          </cell>
          <cell r="I286" t="str">
            <v>省定重点村</v>
          </cell>
          <cell r="J286" t="str">
            <v>1、安置点污水管网改造约1000米，安置点楼面防水约200平方米，排水沟改造约300米等其它附属设施建设。</v>
          </cell>
          <cell r="K286" t="str">
            <v>千米</v>
          </cell>
          <cell r="L286">
            <v>1</v>
          </cell>
          <cell r="M286" t="str">
            <v>易地搬迁后扶项目</v>
          </cell>
          <cell r="N286" t="str">
            <v>“一站式”社区综合服务设施建设</v>
          </cell>
          <cell r="P286" t="str">
            <v>易地扶贫搬迁</v>
          </cell>
          <cell r="Q286">
            <v>10</v>
          </cell>
          <cell r="R286">
            <v>10</v>
          </cell>
          <cell r="S286">
            <v>0</v>
          </cell>
          <cell r="T286">
            <v>0</v>
          </cell>
        </row>
        <row r="287">
          <cell r="Q287">
            <v>15535.2</v>
          </cell>
          <cell r="R287">
            <v>12952.2</v>
          </cell>
          <cell r="S287">
            <v>1781</v>
          </cell>
          <cell r="T287">
            <v>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O328"/>
  <sheetViews>
    <sheetView tabSelected="1" zoomScale="70" zoomScaleNormal="70" zoomScaleSheetLayoutView="100" workbookViewId="0" topLeftCell="A1">
      <selection activeCell="A1" sqref="A1:AE1"/>
    </sheetView>
  </sheetViews>
  <sheetFormatPr defaultColWidth="9.00390625" defaultRowHeight="15"/>
  <cols>
    <col min="1" max="1" width="5.00390625" style="5" customWidth="1"/>
    <col min="2" max="2" width="6.57421875" style="5" customWidth="1"/>
    <col min="3" max="3" width="12.00390625" style="5" customWidth="1"/>
    <col min="4" max="4" width="5.57421875" style="5" customWidth="1"/>
    <col min="5" max="5" width="9.421875" style="5" customWidth="1"/>
    <col min="6" max="6" width="6.8515625" style="5" customWidth="1"/>
    <col min="7" max="7" width="6.28125" style="5" customWidth="1"/>
    <col min="8" max="8" width="6.00390625" style="5" customWidth="1"/>
    <col min="9" max="9" width="6.8515625" style="5" customWidth="1"/>
    <col min="10" max="10" width="20.28125" style="5" customWidth="1"/>
    <col min="11" max="11" width="4.7109375" style="5" customWidth="1"/>
    <col min="12" max="12" width="8.421875" style="5" customWidth="1"/>
    <col min="13" max="13" width="9.00390625" style="5" customWidth="1"/>
    <col min="14" max="14" width="9.140625" style="7" customWidth="1"/>
    <col min="15" max="15" width="8.421875" style="5" customWidth="1"/>
    <col min="16" max="16" width="9.57421875" style="5" customWidth="1"/>
    <col min="17" max="17" width="10.00390625" style="8" customWidth="1"/>
    <col min="18" max="18" width="11.28125" style="8" customWidth="1"/>
    <col min="19" max="19" width="9.28125" style="8" customWidth="1"/>
    <col min="20" max="20" width="8.421875" style="8" customWidth="1"/>
    <col min="21" max="21" width="16.140625" style="8" customWidth="1"/>
    <col min="22" max="22" width="31.7109375" style="5" customWidth="1"/>
    <col min="23" max="23" width="22.7109375" style="5" customWidth="1"/>
    <col min="24" max="26" width="7.57421875" style="5" customWidth="1"/>
    <col min="27" max="27" width="8.421875" style="5" customWidth="1"/>
    <col min="28" max="29" width="7.57421875" style="7" customWidth="1"/>
    <col min="30" max="30" width="7.28125" style="9" customWidth="1"/>
    <col min="31" max="31" width="8.28125" style="9" customWidth="1"/>
    <col min="32" max="32" width="11.140625" style="5" bestFit="1" customWidth="1"/>
    <col min="33" max="16384" width="9.00390625" style="5" customWidth="1"/>
  </cols>
  <sheetData>
    <row r="1" spans="1:31" s="1" customFormat="1" ht="36.75" customHeight="1">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4" s="1" customFormat="1" ht="24.75" customHeight="1">
      <c r="A2" s="11" t="s">
        <v>1</v>
      </c>
      <c r="B2" s="11" t="s">
        <v>2</v>
      </c>
      <c r="C2" s="11" t="s">
        <v>3</v>
      </c>
      <c r="D2" s="11" t="s">
        <v>4</v>
      </c>
      <c r="E2" s="11" t="s">
        <v>5</v>
      </c>
      <c r="F2" s="12" t="s">
        <v>6</v>
      </c>
      <c r="G2" s="13"/>
      <c r="H2" s="13"/>
      <c r="I2" s="25"/>
      <c r="J2" s="11" t="s">
        <v>7</v>
      </c>
      <c r="K2" s="12" t="s">
        <v>8</v>
      </c>
      <c r="L2" s="25"/>
      <c r="M2" s="12" t="s">
        <v>9</v>
      </c>
      <c r="N2" s="13"/>
      <c r="O2" s="25"/>
      <c r="P2" s="11" t="s">
        <v>10</v>
      </c>
      <c r="Q2" s="11" t="s">
        <v>11</v>
      </c>
      <c r="R2" s="11"/>
      <c r="S2" s="11"/>
      <c r="T2" s="11"/>
      <c r="U2" s="32" t="s">
        <v>12</v>
      </c>
      <c r="V2" s="33" t="s">
        <v>13</v>
      </c>
      <c r="W2" s="34"/>
      <c r="X2" s="34"/>
      <c r="Y2" s="34"/>
      <c r="Z2" s="34"/>
      <c r="AA2" s="34"/>
      <c r="AB2" s="48"/>
      <c r="AC2" s="12" t="s">
        <v>14</v>
      </c>
      <c r="AD2" s="13"/>
      <c r="AE2" s="49"/>
      <c r="AF2" s="50" t="s">
        <v>15</v>
      </c>
      <c r="AG2" s="61"/>
      <c r="AH2" s="61"/>
    </row>
    <row r="3" spans="1:34" s="1" customFormat="1" ht="30.75" customHeight="1">
      <c r="A3" s="11"/>
      <c r="B3" s="11"/>
      <c r="C3" s="11"/>
      <c r="D3" s="11"/>
      <c r="E3" s="11"/>
      <c r="F3" s="14"/>
      <c r="G3" s="15"/>
      <c r="H3" s="15"/>
      <c r="I3" s="26"/>
      <c r="J3" s="11"/>
      <c r="K3" s="14"/>
      <c r="L3" s="26"/>
      <c r="M3" s="14"/>
      <c r="N3" s="15"/>
      <c r="O3" s="26"/>
      <c r="P3" s="11"/>
      <c r="Q3" s="35" t="s">
        <v>16</v>
      </c>
      <c r="R3" s="21" t="s">
        <v>17</v>
      </c>
      <c r="S3" s="36"/>
      <c r="T3" s="32" t="s">
        <v>18</v>
      </c>
      <c r="U3" s="37"/>
      <c r="V3" s="32" t="s">
        <v>19</v>
      </c>
      <c r="W3" s="38" t="s">
        <v>20</v>
      </c>
      <c r="X3" s="32" t="s">
        <v>21</v>
      </c>
      <c r="Y3" s="32" t="s">
        <v>22</v>
      </c>
      <c r="Z3" s="32" t="s">
        <v>23</v>
      </c>
      <c r="AA3" s="32" t="s">
        <v>24</v>
      </c>
      <c r="AB3" s="38" t="s">
        <v>25</v>
      </c>
      <c r="AC3" s="14"/>
      <c r="AD3" s="15"/>
      <c r="AE3" s="51"/>
      <c r="AF3" s="52" t="s">
        <v>26</v>
      </c>
      <c r="AG3" s="52" t="s">
        <v>27</v>
      </c>
      <c r="AH3" s="52" t="s">
        <v>13</v>
      </c>
    </row>
    <row r="4" spans="1:34" s="1" customFormat="1" ht="61.5" customHeight="1">
      <c r="A4" s="11"/>
      <c r="B4" s="11"/>
      <c r="C4" s="11"/>
      <c r="D4" s="11"/>
      <c r="E4" s="11"/>
      <c r="F4" s="11" t="s">
        <v>28</v>
      </c>
      <c r="G4" s="11" t="s">
        <v>29</v>
      </c>
      <c r="H4" s="11" t="s">
        <v>30</v>
      </c>
      <c r="I4" s="11" t="s">
        <v>31</v>
      </c>
      <c r="J4" s="11"/>
      <c r="K4" s="11" t="s">
        <v>32</v>
      </c>
      <c r="L4" s="11" t="s">
        <v>33</v>
      </c>
      <c r="M4" s="11" t="s">
        <v>34</v>
      </c>
      <c r="N4" s="11" t="s">
        <v>35</v>
      </c>
      <c r="O4" s="11" t="s">
        <v>36</v>
      </c>
      <c r="P4" s="11"/>
      <c r="Q4" s="39"/>
      <c r="R4" s="11" t="s">
        <v>37</v>
      </c>
      <c r="S4" s="11" t="s">
        <v>38</v>
      </c>
      <c r="T4" s="40"/>
      <c r="U4" s="40"/>
      <c r="V4" s="40"/>
      <c r="W4" s="41"/>
      <c r="X4" s="40"/>
      <c r="Y4" s="40"/>
      <c r="Z4" s="40"/>
      <c r="AA4" s="40"/>
      <c r="AB4" s="41"/>
      <c r="AC4" s="11" t="s">
        <v>39</v>
      </c>
      <c r="AD4" s="11" t="s">
        <v>40</v>
      </c>
      <c r="AE4" s="33" t="s">
        <v>41</v>
      </c>
      <c r="AF4" s="52"/>
      <c r="AG4" s="52"/>
      <c r="AH4" s="52"/>
    </row>
    <row r="5" spans="1:34" s="1" customFormat="1" ht="85.5" customHeight="1">
      <c r="A5" s="16">
        <v>1</v>
      </c>
      <c r="B5" s="16">
        <v>2023</v>
      </c>
      <c r="C5" s="16" t="s">
        <v>42</v>
      </c>
      <c r="D5" s="16" t="s">
        <v>43</v>
      </c>
      <c r="E5" s="16" t="s">
        <v>44</v>
      </c>
      <c r="F5" s="16" t="s">
        <v>45</v>
      </c>
      <c r="G5" s="16" t="s">
        <v>46</v>
      </c>
      <c r="H5" s="16" t="s">
        <v>47</v>
      </c>
      <c r="I5" s="16" t="s">
        <v>48</v>
      </c>
      <c r="J5" s="16" t="s">
        <v>49</v>
      </c>
      <c r="K5" s="16" t="s">
        <v>50</v>
      </c>
      <c r="L5" s="16">
        <v>1</v>
      </c>
      <c r="M5" s="16" t="s">
        <v>51</v>
      </c>
      <c r="N5" s="16" t="s">
        <v>52</v>
      </c>
      <c r="O5" s="16" t="s">
        <v>53</v>
      </c>
      <c r="P5" s="16" t="s">
        <v>54</v>
      </c>
      <c r="Q5" s="16">
        <v>900</v>
      </c>
      <c r="R5" s="16">
        <v>900</v>
      </c>
      <c r="S5" s="16">
        <v>0</v>
      </c>
      <c r="T5" s="16">
        <v>0</v>
      </c>
      <c r="U5" s="16" t="str">
        <f>VLOOKUP(C:C,'[1]12'!$C:$U,19,FALSE)</f>
        <v>按相关文件进行奖补</v>
      </c>
      <c r="V5" s="16" t="s">
        <v>55</v>
      </c>
      <c r="W5" s="16" t="str">
        <f aca="true" t="shared" si="0" ref="W5:W12">J5</f>
        <v>用于奖补自主发展产业的已脱贫户（含已经认定的边缘户，突发困难户等）以及监测对象</v>
      </c>
      <c r="X5" s="16">
        <v>131</v>
      </c>
      <c r="Y5" s="16">
        <v>4000</v>
      </c>
      <c r="Z5" s="16">
        <v>12000</v>
      </c>
      <c r="AA5" s="16">
        <v>12000</v>
      </c>
      <c r="AB5" s="16" t="s">
        <v>56</v>
      </c>
      <c r="AC5" s="16" t="s">
        <v>57</v>
      </c>
      <c r="AD5" s="16" t="s">
        <v>46</v>
      </c>
      <c r="AE5" s="53" t="s">
        <v>58</v>
      </c>
      <c r="AF5" s="54" t="s">
        <v>59</v>
      </c>
      <c r="AG5" s="54" t="s">
        <v>59</v>
      </c>
      <c r="AH5" s="54" t="s">
        <v>60</v>
      </c>
    </row>
    <row r="6" spans="1:34" s="1" customFormat="1" ht="78" customHeight="1">
      <c r="A6" s="16">
        <v>2</v>
      </c>
      <c r="B6" s="16">
        <v>2023</v>
      </c>
      <c r="C6" s="16" t="s">
        <v>61</v>
      </c>
      <c r="D6" s="16" t="s">
        <v>43</v>
      </c>
      <c r="E6" s="16" t="s">
        <v>44</v>
      </c>
      <c r="F6" s="16" t="s">
        <v>45</v>
      </c>
      <c r="G6" s="16" t="s">
        <v>46</v>
      </c>
      <c r="H6" s="16" t="s">
        <v>47</v>
      </c>
      <c r="I6" s="16" t="s">
        <v>48</v>
      </c>
      <c r="J6" s="16" t="s">
        <v>62</v>
      </c>
      <c r="K6" s="16" t="s">
        <v>50</v>
      </c>
      <c r="L6" s="16">
        <v>1</v>
      </c>
      <c r="M6" s="16" t="s">
        <v>51</v>
      </c>
      <c r="N6" s="16" t="s">
        <v>52</v>
      </c>
      <c r="O6" s="16" t="s">
        <v>53</v>
      </c>
      <c r="P6" s="16" t="s">
        <v>54</v>
      </c>
      <c r="Q6" s="16">
        <v>140</v>
      </c>
      <c r="R6" s="16">
        <v>140</v>
      </c>
      <c r="S6" s="16">
        <v>0</v>
      </c>
      <c r="T6" s="16">
        <v>0</v>
      </c>
      <c r="U6" s="16" t="str">
        <f>VLOOKUP(C:C,'[1]12'!$C:$U,19,FALSE)</f>
        <v>按相关文件进行奖补</v>
      </c>
      <c r="V6" s="16" t="s">
        <v>63</v>
      </c>
      <c r="W6" s="16" t="str">
        <f t="shared" si="0"/>
        <v>对按照奖补标准和规定（文件另行下文）自主培育或购入食用菌菌袋生产的经营主体进行菌袋奖补</v>
      </c>
      <c r="X6" s="16">
        <v>131</v>
      </c>
      <c r="Y6" s="16">
        <v>123</v>
      </c>
      <c r="Z6" s="16">
        <v>421</v>
      </c>
      <c r="AA6" s="16">
        <v>23</v>
      </c>
      <c r="AB6" s="16" t="s">
        <v>56</v>
      </c>
      <c r="AC6" s="16" t="s">
        <v>57</v>
      </c>
      <c r="AD6" s="16" t="s">
        <v>46</v>
      </c>
      <c r="AE6" s="53" t="s">
        <v>58</v>
      </c>
      <c r="AF6" s="54" t="s">
        <v>59</v>
      </c>
      <c r="AG6" s="54" t="s">
        <v>59</v>
      </c>
      <c r="AH6" s="54" t="s">
        <v>60</v>
      </c>
    </row>
    <row r="7" spans="1:34" s="1" customFormat="1" ht="82.5" customHeight="1">
      <c r="A7" s="16">
        <v>3</v>
      </c>
      <c r="B7" s="17">
        <v>2023</v>
      </c>
      <c r="C7" s="18" t="s">
        <v>64</v>
      </c>
      <c r="D7" s="18" t="s">
        <v>43</v>
      </c>
      <c r="E7" s="18" t="s">
        <v>65</v>
      </c>
      <c r="F7" s="18" t="s">
        <v>45</v>
      </c>
      <c r="G7" s="17" t="s">
        <v>46</v>
      </c>
      <c r="H7" s="17" t="s">
        <v>66</v>
      </c>
      <c r="I7" s="17" t="s">
        <v>67</v>
      </c>
      <c r="J7" s="23" t="s">
        <v>68</v>
      </c>
      <c r="K7" s="20" t="s">
        <v>69</v>
      </c>
      <c r="L7" s="27">
        <v>2400</v>
      </c>
      <c r="M7" s="17" t="s">
        <v>51</v>
      </c>
      <c r="N7" s="17" t="s">
        <v>52</v>
      </c>
      <c r="O7" s="17" t="s">
        <v>53</v>
      </c>
      <c r="P7" s="17" t="s">
        <v>54</v>
      </c>
      <c r="Q7" s="17">
        <v>72</v>
      </c>
      <c r="R7" s="23">
        <v>72</v>
      </c>
      <c r="S7" s="27">
        <v>0</v>
      </c>
      <c r="T7" s="27">
        <v>0</v>
      </c>
      <c r="U7" s="18" t="s">
        <v>70</v>
      </c>
      <c r="V7" s="23" t="s">
        <v>71</v>
      </c>
      <c r="W7" s="16" t="str">
        <f t="shared" si="0"/>
        <v>对2023年在全县范围内建设面积约2400亩水肥一体化果园进行奖补</v>
      </c>
      <c r="X7" s="42">
        <v>13</v>
      </c>
      <c r="Y7" s="55">
        <v>66</v>
      </c>
      <c r="Z7" s="55">
        <v>378</v>
      </c>
      <c r="AA7" s="46">
        <v>51</v>
      </c>
      <c r="AB7" s="18" t="s">
        <v>56</v>
      </c>
      <c r="AC7" s="16" t="s">
        <v>57</v>
      </c>
      <c r="AD7" s="16" t="s">
        <v>72</v>
      </c>
      <c r="AE7" s="53" t="s">
        <v>58</v>
      </c>
      <c r="AF7" s="54" t="s">
        <v>59</v>
      </c>
      <c r="AG7" s="54" t="s">
        <v>59</v>
      </c>
      <c r="AH7" s="54" t="s">
        <v>60</v>
      </c>
    </row>
    <row r="8" spans="1:34" s="1" customFormat="1" ht="189" customHeight="1">
      <c r="A8" s="16">
        <v>4</v>
      </c>
      <c r="B8" s="17">
        <v>2023</v>
      </c>
      <c r="C8" s="19" t="s">
        <v>73</v>
      </c>
      <c r="D8" s="20" t="s">
        <v>43</v>
      </c>
      <c r="E8" s="19" t="s">
        <v>74</v>
      </c>
      <c r="F8" s="20" t="s">
        <v>45</v>
      </c>
      <c r="G8" s="19" t="s">
        <v>75</v>
      </c>
      <c r="H8" s="19" t="s">
        <v>76</v>
      </c>
      <c r="I8" s="27"/>
      <c r="J8" s="19" t="s">
        <v>77</v>
      </c>
      <c r="K8" s="20" t="s">
        <v>78</v>
      </c>
      <c r="L8" s="27">
        <v>7</v>
      </c>
      <c r="M8" s="28" t="s">
        <v>51</v>
      </c>
      <c r="N8" s="28" t="s">
        <v>52</v>
      </c>
      <c r="O8" s="28" t="s">
        <v>53</v>
      </c>
      <c r="P8" s="28" t="s">
        <v>54</v>
      </c>
      <c r="Q8" s="27">
        <v>95</v>
      </c>
      <c r="R8" s="27">
        <v>95</v>
      </c>
      <c r="S8" s="27">
        <v>0</v>
      </c>
      <c r="T8" s="27">
        <v>0</v>
      </c>
      <c r="U8" s="28" t="s">
        <v>79</v>
      </c>
      <c r="V8" s="19" t="s">
        <v>80</v>
      </c>
      <c r="W8" s="16" t="str">
        <f t="shared" si="0"/>
        <v>用于奖补育秧中心带头人、奖补建设主体、带动已脱贫户参与机械化劳作，降低粮食生产成本。</v>
      </c>
      <c r="X8" s="28">
        <v>131</v>
      </c>
      <c r="Y8" s="28">
        <v>400</v>
      </c>
      <c r="Z8" s="28">
        <v>1200</v>
      </c>
      <c r="AA8" s="28">
        <v>120</v>
      </c>
      <c r="AB8" s="19" t="s">
        <v>81</v>
      </c>
      <c r="AC8" s="19" t="s">
        <v>57</v>
      </c>
      <c r="AD8" s="47" t="s">
        <v>72</v>
      </c>
      <c r="AE8" s="56" t="s">
        <v>58</v>
      </c>
      <c r="AF8" s="54" t="s">
        <v>59</v>
      </c>
      <c r="AG8" s="54" t="s">
        <v>59</v>
      </c>
      <c r="AH8" s="54" t="s">
        <v>60</v>
      </c>
    </row>
    <row r="9" spans="1:34" s="1" customFormat="1" ht="63" customHeight="1">
      <c r="A9" s="16">
        <v>5</v>
      </c>
      <c r="B9" s="16">
        <v>2023</v>
      </c>
      <c r="C9" s="16" t="s">
        <v>82</v>
      </c>
      <c r="D9" s="16" t="s">
        <v>83</v>
      </c>
      <c r="E9" s="16" t="s">
        <v>44</v>
      </c>
      <c r="F9" s="16" t="s">
        <v>45</v>
      </c>
      <c r="G9" s="16" t="s">
        <v>46</v>
      </c>
      <c r="H9" s="16" t="s">
        <v>47</v>
      </c>
      <c r="I9" s="16" t="s">
        <v>48</v>
      </c>
      <c r="J9" s="16" t="s">
        <v>84</v>
      </c>
      <c r="K9" s="16" t="s">
        <v>50</v>
      </c>
      <c r="L9" s="16">
        <v>1</v>
      </c>
      <c r="M9" s="16" t="s">
        <v>51</v>
      </c>
      <c r="N9" s="16" t="s">
        <v>85</v>
      </c>
      <c r="O9" s="16" t="s">
        <v>86</v>
      </c>
      <c r="P9" s="16" t="s">
        <v>54</v>
      </c>
      <c r="Q9" s="16">
        <v>700</v>
      </c>
      <c r="R9" s="16">
        <v>700</v>
      </c>
      <c r="S9" s="16">
        <v>0</v>
      </c>
      <c r="T9" s="16">
        <v>0</v>
      </c>
      <c r="U9" s="16" t="str">
        <f>VLOOKUP(C:C,'[1]12'!$C:$U,19,FALSE)</f>
        <v>全额贴息</v>
      </c>
      <c r="V9" s="16" t="s">
        <v>87</v>
      </c>
      <c r="W9" s="16" t="str">
        <f t="shared" si="0"/>
        <v>贷款贴息</v>
      </c>
      <c r="X9" s="16">
        <v>131</v>
      </c>
      <c r="Y9" s="16">
        <v>115</v>
      </c>
      <c r="Z9" s="16">
        <v>265</v>
      </c>
      <c r="AA9" s="16">
        <v>10</v>
      </c>
      <c r="AB9" s="16" t="s">
        <v>56</v>
      </c>
      <c r="AC9" s="16" t="s">
        <v>57</v>
      </c>
      <c r="AD9" s="16" t="s">
        <v>46</v>
      </c>
      <c r="AE9" s="53" t="s">
        <v>58</v>
      </c>
      <c r="AF9" s="54" t="s">
        <v>59</v>
      </c>
      <c r="AG9" s="54" t="s">
        <v>59</v>
      </c>
      <c r="AH9" s="54" t="s">
        <v>60</v>
      </c>
    </row>
    <row r="10" spans="1:34" s="2" customFormat="1" ht="97.5" customHeight="1">
      <c r="A10" s="21">
        <v>6</v>
      </c>
      <c r="B10" s="16">
        <v>2023</v>
      </c>
      <c r="C10" s="16" t="s">
        <v>88</v>
      </c>
      <c r="D10" s="16" t="s">
        <v>43</v>
      </c>
      <c r="E10" s="16" t="s">
        <v>44</v>
      </c>
      <c r="F10" s="16" t="s">
        <v>45</v>
      </c>
      <c r="G10" s="16" t="s">
        <v>89</v>
      </c>
      <c r="H10" s="16" t="s">
        <v>90</v>
      </c>
      <c r="I10" s="16" t="s">
        <v>67</v>
      </c>
      <c r="J10" s="16" t="s">
        <v>91</v>
      </c>
      <c r="K10" s="16" t="s">
        <v>92</v>
      </c>
      <c r="L10" s="16">
        <v>1.7</v>
      </c>
      <c r="M10" s="16" t="s">
        <v>51</v>
      </c>
      <c r="N10" s="16" t="s">
        <v>93</v>
      </c>
      <c r="O10" s="16" t="s">
        <v>94</v>
      </c>
      <c r="P10" s="16" t="s">
        <v>54</v>
      </c>
      <c r="Q10" s="16">
        <v>64</v>
      </c>
      <c r="R10" s="16">
        <v>64</v>
      </c>
      <c r="S10" s="16">
        <v>0</v>
      </c>
      <c r="T10" s="16">
        <v>0</v>
      </c>
      <c r="U10" s="16" t="s">
        <v>70</v>
      </c>
      <c r="V10" s="16" t="s">
        <v>95</v>
      </c>
      <c r="W10" s="16" t="str">
        <f t="shared" si="0"/>
        <v>林区公路扩宽及硬化工程长1.7公里，宽3米，厚0.18米。</v>
      </c>
      <c r="X10" s="16">
        <v>1</v>
      </c>
      <c r="Y10" s="16">
        <v>12</v>
      </c>
      <c r="Z10" s="16">
        <v>35</v>
      </c>
      <c r="AA10" s="16">
        <v>12</v>
      </c>
      <c r="AB10" s="16" t="s">
        <v>56</v>
      </c>
      <c r="AC10" s="16" t="s">
        <v>96</v>
      </c>
      <c r="AD10" s="16" t="s">
        <v>97</v>
      </c>
      <c r="AE10" s="53" t="s">
        <v>98</v>
      </c>
      <c r="AF10" s="54" t="s">
        <v>99</v>
      </c>
      <c r="AG10" s="62" t="s">
        <v>100</v>
      </c>
      <c r="AH10" s="62" t="s">
        <v>60</v>
      </c>
    </row>
    <row r="11" spans="1:34" s="2" customFormat="1" ht="96.75" customHeight="1">
      <c r="A11" s="21">
        <v>7</v>
      </c>
      <c r="B11" s="16">
        <v>2023</v>
      </c>
      <c r="C11" s="16" t="s">
        <v>101</v>
      </c>
      <c r="D11" s="16" t="s">
        <v>43</v>
      </c>
      <c r="E11" s="16" t="s">
        <v>44</v>
      </c>
      <c r="F11" s="16" t="s">
        <v>45</v>
      </c>
      <c r="G11" s="16" t="s">
        <v>89</v>
      </c>
      <c r="H11" s="16" t="s">
        <v>90</v>
      </c>
      <c r="I11" s="16" t="s">
        <v>67</v>
      </c>
      <c r="J11" s="16" t="s">
        <v>102</v>
      </c>
      <c r="K11" s="16" t="s">
        <v>69</v>
      </c>
      <c r="L11" s="16">
        <v>200</v>
      </c>
      <c r="M11" s="16" t="s">
        <v>51</v>
      </c>
      <c r="N11" s="16" t="s">
        <v>93</v>
      </c>
      <c r="O11" s="16" t="s">
        <v>94</v>
      </c>
      <c r="P11" s="16" t="s">
        <v>54</v>
      </c>
      <c r="Q11" s="16">
        <v>55</v>
      </c>
      <c r="R11" s="16">
        <v>55</v>
      </c>
      <c r="S11" s="16">
        <v>0</v>
      </c>
      <c r="T11" s="16">
        <v>0</v>
      </c>
      <c r="U11" s="16" t="str">
        <f>VLOOKUP(C:C,'[1]12'!$C:$U,19,FALSE)</f>
        <v>据实补助</v>
      </c>
      <c r="V11" s="16" t="s">
        <v>103</v>
      </c>
      <c r="W11" s="16" t="str">
        <f t="shared" si="0"/>
        <v>种植油茶200亩</v>
      </c>
      <c r="X11" s="16">
        <v>1</v>
      </c>
      <c r="Y11" s="16">
        <v>12</v>
      </c>
      <c r="Z11" s="16">
        <v>35</v>
      </c>
      <c r="AA11" s="16">
        <v>16</v>
      </c>
      <c r="AB11" s="16" t="s">
        <v>56</v>
      </c>
      <c r="AC11" s="16" t="s">
        <v>96</v>
      </c>
      <c r="AD11" s="16" t="s">
        <v>97</v>
      </c>
      <c r="AE11" s="53" t="s">
        <v>104</v>
      </c>
      <c r="AF11" s="54" t="s">
        <v>99</v>
      </c>
      <c r="AG11" s="62" t="s">
        <v>100</v>
      </c>
      <c r="AH11" s="62" t="s">
        <v>60</v>
      </c>
    </row>
    <row r="12" spans="1:34" s="3" customFormat="1" ht="159" customHeight="1">
      <c r="A12" s="22">
        <v>8</v>
      </c>
      <c r="B12" s="17">
        <v>2023</v>
      </c>
      <c r="C12" s="18" t="s">
        <v>105</v>
      </c>
      <c r="D12" s="18" t="s">
        <v>106</v>
      </c>
      <c r="E12" s="18" t="s">
        <v>107</v>
      </c>
      <c r="F12" s="18" t="s">
        <v>45</v>
      </c>
      <c r="G12" s="17" t="s">
        <v>89</v>
      </c>
      <c r="H12" s="17" t="s">
        <v>108</v>
      </c>
      <c r="I12" s="17" t="s">
        <v>48</v>
      </c>
      <c r="J12" s="23" t="s">
        <v>109</v>
      </c>
      <c r="K12" s="20" t="s">
        <v>69</v>
      </c>
      <c r="L12" s="27">
        <v>300</v>
      </c>
      <c r="M12" s="17" t="s">
        <v>51</v>
      </c>
      <c r="N12" s="17" t="s">
        <v>93</v>
      </c>
      <c r="O12" s="17" t="s">
        <v>110</v>
      </c>
      <c r="P12" s="17" t="s">
        <v>54</v>
      </c>
      <c r="Q12" s="17">
        <v>47</v>
      </c>
      <c r="R12" s="23">
        <v>47</v>
      </c>
      <c r="S12" s="27">
        <v>0</v>
      </c>
      <c r="T12" s="27">
        <v>0</v>
      </c>
      <c r="U12" s="19" t="s">
        <v>70</v>
      </c>
      <c r="V12" s="23" t="s">
        <v>111</v>
      </c>
      <c r="W12" s="16" t="str">
        <f t="shared" si="0"/>
        <v>砍杂、垦复、施肥、培育与高产笋竹300亩</v>
      </c>
      <c r="X12" s="16">
        <v>2</v>
      </c>
      <c r="Y12" s="16">
        <v>40</v>
      </c>
      <c r="Z12" s="16">
        <v>150</v>
      </c>
      <c r="AA12" s="16">
        <v>30</v>
      </c>
      <c r="AB12" s="16" t="s">
        <v>56</v>
      </c>
      <c r="AC12" s="23" t="s">
        <v>96</v>
      </c>
      <c r="AD12" s="16" t="s">
        <v>97</v>
      </c>
      <c r="AE12" s="57" t="s">
        <v>112</v>
      </c>
      <c r="AF12" s="54" t="s">
        <v>59</v>
      </c>
      <c r="AG12" s="54" t="s">
        <v>59</v>
      </c>
      <c r="AH12" s="54" t="s">
        <v>60</v>
      </c>
    </row>
    <row r="13" spans="1:34" s="2" customFormat="1" ht="201.75" customHeight="1">
      <c r="A13" s="16">
        <v>9</v>
      </c>
      <c r="B13" s="16">
        <v>2023</v>
      </c>
      <c r="C13" s="16" t="s">
        <v>113</v>
      </c>
      <c r="D13" s="16" t="s">
        <v>43</v>
      </c>
      <c r="E13" s="16" t="s">
        <v>44</v>
      </c>
      <c r="F13" s="16" t="s">
        <v>45</v>
      </c>
      <c r="G13" s="16" t="s">
        <v>114</v>
      </c>
      <c r="H13" s="16" t="s">
        <v>115</v>
      </c>
      <c r="I13" s="16" t="s">
        <v>116</v>
      </c>
      <c r="J13" s="16" t="s">
        <v>117</v>
      </c>
      <c r="K13" s="16" t="s">
        <v>69</v>
      </c>
      <c r="L13" s="16">
        <v>300</v>
      </c>
      <c r="M13" s="16" t="s">
        <v>51</v>
      </c>
      <c r="N13" s="16" t="s">
        <v>93</v>
      </c>
      <c r="O13" s="16" t="s">
        <v>94</v>
      </c>
      <c r="P13" s="16" t="s">
        <v>54</v>
      </c>
      <c r="Q13" s="16">
        <v>150</v>
      </c>
      <c r="R13" s="16">
        <v>150</v>
      </c>
      <c r="S13" s="16">
        <v>0</v>
      </c>
      <c r="T13" s="16">
        <v>0</v>
      </c>
      <c r="U13" s="16" t="s">
        <v>70</v>
      </c>
      <c r="V13" s="16" t="s">
        <v>118</v>
      </c>
      <c r="W13" s="16" t="str">
        <f aca="true" t="shared" si="1" ref="W13:W67">J13</f>
        <v>新植茶叶基地300亩，含开挖土地、开设道路、种植茶苗、土地流转</v>
      </c>
      <c r="X13" s="16">
        <v>1</v>
      </c>
      <c r="Y13" s="16">
        <v>104</v>
      </c>
      <c r="Z13" s="16">
        <v>307</v>
      </c>
      <c r="AA13" s="16">
        <v>19</v>
      </c>
      <c r="AB13" s="16" t="s">
        <v>56</v>
      </c>
      <c r="AC13" s="16" t="s">
        <v>57</v>
      </c>
      <c r="AD13" s="16" t="s">
        <v>119</v>
      </c>
      <c r="AE13" s="53" t="s">
        <v>115</v>
      </c>
      <c r="AF13" s="54" t="s">
        <v>59</v>
      </c>
      <c r="AG13" s="54" t="s">
        <v>59</v>
      </c>
      <c r="AH13" s="54" t="s">
        <v>60</v>
      </c>
    </row>
    <row r="14" spans="1:34" s="2" customFormat="1" ht="186" customHeight="1">
      <c r="A14" s="16">
        <v>10</v>
      </c>
      <c r="B14" s="16">
        <v>2023</v>
      </c>
      <c r="C14" s="16" t="s">
        <v>120</v>
      </c>
      <c r="D14" s="16" t="s">
        <v>43</v>
      </c>
      <c r="E14" s="16" t="s">
        <v>44</v>
      </c>
      <c r="F14" s="16" t="s">
        <v>45</v>
      </c>
      <c r="G14" s="16" t="s">
        <v>114</v>
      </c>
      <c r="H14" s="16" t="s">
        <v>121</v>
      </c>
      <c r="I14" s="16" t="s">
        <v>67</v>
      </c>
      <c r="J14" s="16" t="s">
        <v>122</v>
      </c>
      <c r="K14" s="16" t="s">
        <v>69</v>
      </c>
      <c r="L14" s="16">
        <v>40</v>
      </c>
      <c r="M14" s="16" t="s">
        <v>51</v>
      </c>
      <c r="N14" s="16" t="s">
        <v>93</v>
      </c>
      <c r="O14" s="16" t="s">
        <v>94</v>
      </c>
      <c r="P14" s="16" t="s">
        <v>54</v>
      </c>
      <c r="Q14" s="16">
        <v>20</v>
      </c>
      <c r="R14" s="16">
        <v>20</v>
      </c>
      <c r="S14" s="16">
        <v>0</v>
      </c>
      <c r="T14" s="16">
        <v>0</v>
      </c>
      <c r="U14" s="16" t="str">
        <f>VLOOKUP(C:C,'[1]12'!$C:$U,19,FALSE)</f>
        <v>据实补助</v>
      </c>
      <c r="V14" s="16" t="s">
        <v>123</v>
      </c>
      <c r="W14" s="16" t="str">
        <f t="shared" si="1"/>
        <v>新植茶叶基地40亩</v>
      </c>
      <c r="X14" s="16">
        <v>1</v>
      </c>
      <c r="Y14" s="16">
        <v>21</v>
      </c>
      <c r="Z14" s="16">
        <v>90</v>
      </c>
      <c r="AA14" s="16">
        <v>9</v>
      </c>
      <c r="AB14" s="16" t="s">
        <v>56</v>
      </c>
      <c r="AC14" s="16" t="s">
        <v>57</v>
      </c>
      <c r="AD14" s="16" t="s">
        <v>119</v>
      </c>
      <c r="AE14" s="53" t="s">
        <v>121</v>
      </c>
      <c r="AF14" s="54" t="s">
        <v>99</v>
      </c>
      <c r="AG14" s="62" t="s">
        <v>100</v>
      </c>
      <c r="AH14" s="62" t="s">
        <v>60</v>
      </c>
    </row>
    <row r="15" spans="1:34" s="2" customFormat="1" ht="162" customHeight="1">
      <c r="A15" s="16">
        <v>11</v>
      </c>
      <c r="B15" s="16">
        <v>2023</v>
      </c>
      <c r="C15" s="16" t="s">
        <v>124</v>
      </c>
      <c r="D15" s="16" t="s">
        <v>43</v>
      </c>
      <c r="E15" s="16" t="s">
        <v>44</v>
      </c>
      <c r="F15" s="16" t="s">
        <v>45</v>
      </c>
      <c r="G15" s="16" t="s">
        <v>125</v>
      </c>
      <c r="H15" s="16" t="s">
        <v>126</v>
      </c>
      <c r="I15" s="16" t="s">
        <v>127</v>
      </c>
      <c r="J15" s="16" t="s">
        <v>128</v>
      </c>
      <c r="K15" s="16" t="s">
        <v>69</v>
      </c>
      <c r="L15" s="16">
        <v>40</v>
      </c>
      <c r="M15" s="16" t="s">
        <v>51</v>
      </c>
      <c r="N15" s="16" t="s">
        <v>93</v>
      </c>
      <c r="O15" s="16" t="s">
        <v>129</v>
      </c>
      <c r="P15" s="16" t="s">
        <v>54</v>
      </c>
      <c r="Q15" s="16">
        <v>20</v>
      </c>
      <c r="R15" s="16">
        <v>20</v>
      </c>
      <c r="S15" s="16">
        <v>0</v>
      </c>
      <c r="T15" s="16">
        <v>0</v>
      </c>
      <c r="U15" s="16" t="str">
        <f>VLOOKUP(C:C,'[1]12'!$C:$U,19,FALSE)</f>
        <v>据实补助</v>
      </c>
      <c r="V15" s="16" t="s">
        <v>130</v>
      </c>
      <c r="W15" s="16" t="str">
        <f t="shared" si="1"/>
        <v>稻虾（鱼）共养基地约40亩，土地平整、养殖沟渠开挖等</v>
      </c>
      <c r="X15" s="16">
        <v>1</v>
      </c>
      <c r="Y15" s="16">
        <v>66</v>
      </c>
      <c r="Z15" s="16">
        <v>233</v>
      </c>
      <c r="AA15" s="16">
        <v>19</v>
      </c>
      <c r="AB15" s="16" t="s">
        <v>56</v>
      </c>
      <c r="AC15" s="16" t="s">
        <v>57</v>
      </c>
      <c r="AD15" s="16" t="s">
        <v>131</v>
      </c>
      <c r="AE15" s="53" t="s">
        <v>126</v>
      </c>
      <c r="AF15" s="54" t="s">
        <v>99</v>
      </c>
      <c r="AG15" s="62" t="s">
        <v>100</v>
      </c>
      <c r="AH15" s="62" t="s">
        <v>60</v>
      </c>
    </row>
    <row r="16" spans="1:34" s="2" customFormat="1" ht="165" customHeight="1">
      <c r="A16" s="16">
        <v>12</v>
      </c>
      <c r="B16" s="16">
        <v>2023</v>
      </c>
      <c r="C16" s="16" t="s">
        <v>132</v>
      </c>
      <c r="D16" s="16" t="s">
        <v>43</v>
      </c>
      <c r="E16" s="16" t="s">
        <v>44</v>
      </c>
      <c r="F16" s="16" t="s">
        <v>45</v>
      </c>
      <c r="G16" s="16" t="s">
        <v>125</v>
      </c>
      <c r="H16" s="16" t="s">
        <v>133</v>
      </c>
      <c r="I16" s="16" t="s">
        <v>116</v>
      </c>
      <c r="J16" s="16" t="s">
        <v>134</v>
      </c>
      <c r="K16" s="16" t="s">
        <v>69</v>
      </c>
      <c r="L16" s="16">
        <v>80</v>
      </c>
      <c r="M16" s="16" t="s">
        <v>51</v>
      </c>
      <c r="N16" s="16" t="s">
        <v>93</v>
      </c>
      <c r="O16" s="16" t="s">
        <v>129</v>
      </c>
      <c r="P16" s="16" t="s">
        <v>54</v>
      </c>
      <c r="Q16" s="16">
        <v>30</v>
      </c>
      <c r="R16" s="16">
        <v>30</v>
      </c>
      <c r="S16" s="16">
        <v>0</v>
      </c>
      <c r="T16" s="16">
        <v>0</v>
      </c>
      <c r="U16" s="16" t="str">
        <f>VLOOKUP(C:C,'[1]12'!$C:$U,19,FALSE)</f>
        <v>据实补助</v>
      </c>
      <c r="V16" s="16" t="s">
        <v>135</v>
      </c>
      <c r="W16" s="16" t="str">
        <f t="shared" si="1"/>
        <v>生态鱼养殖约80亩，池塘开挖、塘堤平整及配套设施</v>
      </c>
      <c r="X16" s="16">
        <v>1</v>
      </c>
      <c r="Y16" s="16">
        <v>76</v>
      </c>
      <c r="Z16" s="16">
        <v>328</v>
      </c>
      <c r="AA16" s="16">
        <v>19</v>
      </c>
      <c r="AB16" s="16" t="s">
        <v>56</v>
      </c>
      <c r="AC16" s="16" t="s">
        <v>57</v>
      </c>
      <c r="AD16" s="16" t="s">
        <v>131</v>
      </c>
      <c r="AE16" s="53" t="s">
        <v>133</v>
      </c>
      <c r="AF16" s="54" t="s">
        <v>59</v>
      </c>
      <c r="AG16" s="54" t="s">
        <v>59</v>
      </c>
      <c r="AH16" s="54" t="s">
        <v>60</v>
      </c>
    </row>
    <row r="17" spans="1:34" s="2" customFormat="1" ht="112.5" customHeight="1">
      <c r="A17" s="16">
        <v>13</v>
      </c>
      <c r="B17" s="16">
        <v>2023</v>
      </c>
      <c r="C17" s="16" t="s">
        <v>136</v>
      </c>
      <c r="D17" s="16" t="s">
        <v>137</v>
      </c>
      <c r="E17" s="16" t="s">
        <v>44</v>
      </c>
      <c r="F17" s="16" t="s">
        <v>45</v>
      </c>
      <c r="G17" s="16" t="s">
        <v>125</v>
      </c>
      <c r="H17" s="16" t="s">
        <v>126</v>
      </c>
      <c r="I17" s="16" t="s">
        <v>127</v>
      </c>
      <c r="J17" s="16" t="s">
        <v>138</v>
      </c>
      <c r="K17" s="16" t="s">
        <v>69</v>
      </c>
      <c r="L17" s="16">
        <v>134.5</v>
      </c>
      <c r="M17" s="16" t="s">
        <v>51</v>
      </c>
      <c r="N17" s="16" t="s">
        <v>93</v>
      </c>
      <c r="O17" s="16" t="s">
        <v>94</v>
      </c>
      <c r="P17" s="16" t="s">
        <v>54</v>
      </c>
      <c r="Q17" s="16">
        <v>56.1</v>
      </c>
      <c r="R17" s="16">
        <v>56.1</v>
      </c>
      <c r="S17" s="16">
        <v>0</v>
      </c>
      <c r="T17" s="16">
        <v>0</v>
      </c>
      <c r="U17" s="16" t="s">
        <v>70</v>
      </c>
      <c r="V17" s="16" t="s">
        <v>139</v>
      </c>
      <c r="W17" s="16" t="str">
        <f t="shared" si="1"/>
        <v>134.5亩蔬菜大棚更新薄膜、完善机耕道路、沟渠及水电等</v>
      </c>
      <c r="X17" s="16">
        <v>1</v>
      </c>
      <c r="Y17" s="16">
        <v>56</v>
      </c>
      <c r="Z17" s="16">
        <v>120</v>
      </c>
      <c r="AA17" s="16">
        <v>12</v>
      </c>
      <c r="AB17" s="16" t="s">
        <v>56</v>
      </c>
      <c r="AC17" s="16" t="s">
        <v>57</v>
      </c>
      <c r="AD17" s="16" t="s">
        <v>131</v>
      </c>
      <c r="AE17" s="53" t="s">
        <v>126</v>
      </c>
      <c r="AF17" s="54" t="s">
        <v>99</v>
      </c>
      <c r="AG17" s="62" t="s">
        <v>100</v>
      </c>
      <c r="AH17" s="62" t="s">
        <v>60</v>
      </c>
    </row>
    <row r="18" spans="1:34" s="2" customFormat="1" ht="150" customHeight="1">
      <c r="A18" s="16">
        <v>14</v>
      </c>
      <c r="B18" s="16">
        <v>2023</v>
      </c>
      <c r="C18" s="16" t="s">
        <v>140</v>
      </c>
      <c r="D18" s="16" t="s">
        <v>43</v>
      </c>
      <c r="E18" s="16" t="s">
        <v>44</v>
      </c>
      <c r="F18" s="16" t="s">
        <v>45</v>
      </c>
      <c r="G18" s="16" t="s">
        <v>141</v>
      </c>
      <c r="H18" s="16" t="s">
        <v>142</v>
      </c>
      <c r="I18" s="16" t="s">
        <v>116</v>
      </c>
      <c r="J18" s="16" t="s">
        <v>143</v>
      </c>
      <c r="K18" s="16" t="s">
        <v>69</v>
      </c>
      <c r="L18" s="16">
        <v>20</v>
      </c>
      <c r="M18" s="16" t="s">
        <v>51</v>
      </c>
      <c r="N18" s="16" t="s">
        <v>93</v>
      </c>
      <c r="O18" s="16" t="s">
        <v>94</v>
      </c>
      <c r="P18" s="16" t="s">
        <v>54</v>
      </c>
      <c r="Q18" s="16">
        <v>35</v>
      </c>
      <c r="R18" s="16">
        <v>35</v>
      </c>
      <c r="S18" s="16">
        <v>0</v>
      </c>
      <c r="T18" s="16">
        <v>0</v>
      </c>
      <c r="U18" s="16" t="str">
        <f>VLOOKUP(C:C,'[1]12'!$C:$U,19,FALSE)</f>
        <v>据实补助</v>
      </c>
      <c r="V18" s="16" t="s">
        <v>144</v>
      </c>
      <c r="W18" s="16" t="str">
        <f t="shared" si="1"/>
        <v>土地流转、产业基地建设20亩及配套设施建设等</v>
      </c>
      <c r="X18" s="16">
        <v>1</v>
      </c>
      <c r="Y18" s="16">
        <v>24</v>
      </c>
      <c r="Z18" s="16">
        <v>98</v>
      </c>
      <c r="AA18" s="16">
        <v>23</v>
      </c>
      <c r="AB18" s="16" t="s">
        <v>56</v>
      </c>
      <c r="AC18" s="16" t="s">
        <v>57</v>
      </c>
      <c r="AD18" s="16" t="s">
        <v>145</v>
      </c>
      <c r="AE18" s="53" t="s">
        <v>142</v>
      </c>
      <c r="AF18" s="54" t="s">
        <v>59</v>
      </c>
      <c r="AG18" s="54" t="s">
        <v>59</v>
      </c>
      <c r="AH18" s="54" t="s">
        <v>60</v>
      </c>
    </row>
    <row r="19" spans="1:34" s="2" customFormat="1" ht="63" customHeight="1">
      <c r="A19" s="16">
        <v>15</v>
      </c>
      <c r="B19" s="16">
        <v>2023</v>
      </c>
      <c r="C19" s="16" t="s">
        <v>146</v>
      </c>
      <c r="D19" s="16" t="s">
        <v>43</v>
      </c>
      <c r="E19" s="16" t="s">
        <v>44</v>
      </c>
      <c r="F19" s="16" t="s">
        <v>45</v>
      </c>
      <c r="G19" s="16" t="s">
        <v>147</v>
      </c>
      <c r="H19" s="16" t="s">
        <v>148</v>
      </c>
      <c r="I19" s="16" t="s">
        <v>116</v>
      </c>
      <c r="J19" s="16" t="s">
        <v>149</v>
      </c>
      <c r="K19" s="16" t="s">
        <v>150</v>
      </c>
      <c r="L19" s="16">
        <v>400</v>
      </c>
      <c r="M19" s="16" t="s">
        <v>51</v>
      </c>
      <c r="N19" s="16" t="s">
        <v>93</v>
      </c>
      <c r="O19" s="16" t="s">
        <v>94</v>
      </c>
      <c r="P19" s="16" t="s">
        <v>54</v>
      </c>
      <c r="Q19" s="16">
        <v>45</v>
      </c>
      <c r="R19" s="16">
        <v>45</v>
      </c>
      <c r="S19" s="16">
        <v>0</v>
      </c>
      <c r="T19" s="16">
        <v>0</v>
      </c>
      <c r="U19" s="16" t="str">
        <f>VLOOKUP(C:C,'[1]12'!$C:$U,19,FALSE)</f>
        <v>据实补助</v>
      </c>
      <c r="V19" s="16" t="s">
        <v>151</v>
      </c>
      <c r="W19" s="16" t="str">
        <f t="shared" si="1"/>
        <v>400平方米新品种食用菌大棚建设等</v>
      </c>
      <c r="X19" s="16">
        <v>1</v>
      </c>
      <c r="Y19" s="16">
        <v>40</v>
      </c>
      <c r="Z19" s="16">
        <v>150</v>
      </c>
      <c r="AA19" s="16">
        <v>19</v>
      </c>
      <c r="AB19" s="16" t="s">
        <v>56</v>
      </c>
      <c r="AC19" s="16" t="s">
        <v>57</v>
      </c>
      <c r="AD19" s="16" t="s">
        <v>152</v>
      </c>
      <c r="AE19" s="53" t="s">
        <v>148</v>
      </c>
      <c r="AF19" s="54" t="s">
        <v>99</v>
      </c>
      <c r="AG19" s="62" t="s">
        <v>100</v>
      </c>
      <c r="AH19" s="62" t="s">
        <v>60</v>
      </c>
    </row>
    <row r="20" spans="1:34" s="2" customFormat="1" ht="99.75" customHeight="1">
      <c r="A20" s="16">
        <v>16</v>
      </c>
      <c r="B20" s="16">
        <v>2023</v>
      </c>
      <c r="C20" s="16" t="s">
        <v>153</v>
      </c>
      <c r="D20" s="16" t="s">
        <v>43</v>
      </c>
      <c r="E20" s="16" t="s">
        <v>44</v>
      </c>
      <c r="F20" s="16" t="s">
        <v>45</v>
      </c>
      <c r="G20" s="16" t="s">
        <v>147</v>
      </c>
      <c r="H20" s="16" t="s">
        <v>154</v>
      </c>
      <c r="I20" s="16" t="s">
        <v>67</v>
      </c>
      <c r="J20" s="16" t="s">
        <v>155</v>
      </c>
      <c r="K20" s="16" t="s">
        <v>150</v>
      </c>
      <c r="L20" s="16">
        <v>280</v>
      </c>
      <c r="M20" s="16" t="s">
        <v>51</v>
      </c>
      <c r="N20" s="16" t="s">
        <v>93</v>
      </c>
      <c r="O20" s="16" t="s">
        <v>94</v>
      </c>
      <c r="P20" s="16" t="s">
        <v>54</v>
      </c>
      <c r="Q20" s="16">
        <v>91</v>
      </c>
      <c r="R20" s="16">
        <v>91</v>
      </c>
      <c r="S20" s="16">
        <v>0</v>
      </c>
      <c r="T20" s="16">
        <v>0</v>
      </c>
      <c r="U20" s="16" t="str">
        <f>VLOOKUP(C:C,'[1]12'!$C:$U,19,FALSE)</f>
        <v>据实补助</v>
      </c>
      <c r="V20" s="16" t="s">
        <v>156</v>
      </c>
      <c r="W20" s="16" t="str">
        <f t="shared" si="1"/>
        <v>新建占地约280平方米菌棒培育房等</v>
      </c>
      <c r="X20" s="16">
        <v>1</v>
      </c>
      <c r="Y20" s="16">
        <v>80</v>
      </c>
      <c r="Z20" s="16">
        <v>253</v>
      </c>
      <c r="AA20" s="16">
        <v>19</v>
      </c>
      <c r="AB20" s="16" t="s">
        <v>56</v>
      </c>
      <c r="AC20" s="16" t="s">
        <v>57</v>
      </c>
      <c r="AD20" s="16" t="s">
        <v>152</v>
      </c>
      <c r="AE20" s="53" t="s">
        <v>154</v>
      </c>
      <c r="AF20" s="54" t="s">
        <v>99</v>
      </c>
      <c r="AG20" s="62" t="s">
        <v>100</v>
      </c>
      <c r="AH20" s="62" t="s">
        <v>60</v>
      </c>
    </row>
    <row r="21" spans="1:34" s="2" customFormat="1" ht="141.75" customHeight="1">
      <c r="A21" s="16">
        <v>17</v>
      </c>
      <c r="B21" s="16">
        <v>2023</v>
      </c>
      <c r="C21" s="16" t="s">
        <v>157</v>
      </c>
      <c r="D21" s="16" t="s">
        <v>83</v>
      </c>
      <c r="E21" s="16" t="s">
        <v>44</v>
      </c>
      <c r="F21" s="16" t="s">
        <v>45</v>
      </c>
      <c r="G21" s="16" t="s">
        <v>158</v>
      </c>
      <c r="H21" s="16" t="s">
        <v>159</v>
      </c>
      <c r="I21" s="16" t="s">
        <v>116</v>
      </c>
      <c r="J21" s="16" t="s">
        <v>160</v>
      </c>
      <c r="K21" s="16" t="s">
        <v>69</v>
      </c>
      <c r="L21" s="16">
        <v>60</v>
      </c>
      <c r="M21" s="16" t="s">
        <v>51</v>
      </c>
      <c r="N21" s="16" t="s">
        <v>93</v>
      </c>
      <c r="O21" s="16" t="s">
        <v>94</v>
      </c>
      <c r="P21" s="16" t="s">
        <v>54</v>
      </c>
      <c r="Q21" s="16">
        <v>30</v>
      </c>
      <c r="R21" s="16">
        <v>30</v>
      </c>
      <c r="S21" s="16">
        <v>0</v>
      </c>
      <c r="T21" s="16">
        <v>0</v>
      </c>
      <c r="U21" s="16" t="str">
        <f>VLOOKUP(C:C,'[1]12'!$C:$U,19,FALSE)</f>
        <v>据实补助</v>
      </c>
      <c r="V21" s="16" t="s">
        <v>161</v>
      </c>
      <c r="W21" s="16" t="str">
        <f t="shared" si="1"/>
        <v>新建脐橙基地60亩、土地流转及生产道路、蓄水池、踏步、山塘维修、抽水泵房等等基础设施</v>
      </c>
      <c r="X21" s="16">
        <v>1</v>
      </c>
      <c r="Y21" s="16">
        <v>45</v>
      </c>
      <c r="Z21" s="16">
        <v>148</v>
      </c>
      <c r="AA21" s="16">
        <v>21</v>
      </c>
      <c r="AB21" s="16" t="s">
        <v>56</v>
      </c>
      <c r="AC21" s="16" t="s">
        <v>57</v>
      </c>
      <c r="AD21" s="16" t="s">
        <v>162</v>
      </c>
      <c r="AE21" s="53" t="s">
        <v>159</v>
      </c>
      <c r="AF21" s="54" t="s">
        <v>59</v>
      </c>
      <c r="AG21" s="54" t="s">
        <v>59</v>
      </c>
      <c r="AH21" s="54" t="s">
        <v>60</v>
      </c>
    </row>
    <row r="22" spans="1:34" s="2" customFormat="1" ht="145.5" customHeight="1">
      <c r="A22" s="16">
        <v>18</v>
      </c>
      <c r="B22" s="16">
        <v>2023</v>
      </c>
      <c r="C22" s="16" t="s">
        <v>136</v>
      </c>
      <c r="D22" s="16" t="s">
        <v>137</v>
      </c>
      <c r="E22" s="16" t="s">
        <v>44</v>
      </c>
      <c r="F22" s="16" t="s">
        <v>45</v>
      </c>
      <c r="G22" s="16" t="s">
        <v>158</v>
      </c>
      <c r="H22" s="16" t="s">
        <v>163</v>
      </c>
      <c r="I22" s="16" t="s">
        <v>67</v>
      </c>
      <c r="J22" s="16" t="s">
        <v>164</v>
      </c>
      <c r="K22" s="16" t="s">
        <v>69</v>
      </c>
      <c r="L22" s="16">
        <v>67.4</v>
      </c>
      <c r="M22" s="16" t="s">
        <v>51</v>
      </c>
      <c r="N22" s="16" t="s">
        <v>93</v>
      </c>
      <c r="O22" s="16" t="s">
        <v>94</v>
      </c>
      <c r="P22" s="16" t="s">
        <v>54</v>
      </c>
      <c r="Q22" s="16">
        <v>28.1</v>
      </c>
      <c r="R22" s="16">
        <v>28.1</v>
      </c>
      <c r="S22" s="16">
        <v>0</v>
      </c>
      <c r="T22" s="16">
        <v>0</v>
      </c>
      <c r="U22" s="16" t="s">
        <v>70</v>
      </c>
      <c r="V22" s="16" t="s">
        <v>165</v>
      </c>
      <c r="W22" s="16" t="str">
        <f t="shared" si="1"/>
        <v>67.4亩蔬菜大棚更新薄膜、完善机耕道路、沟渠及水电等</v>
      </c>
      <c r="X22" s="16">
        <v>1</v>
      </c>
      <c r="Y22" s="16">
        <v>30</v>
      </c>
      <c r="Z22" s="16">
        <v>95</v>
      </c>
      <c r="AA22" s="16">
        <v>15</v>
      </c>
      <c r="AB22" s="16" t="s">
        <v>56</v>
      </c>
      <c r="AC22" s="16" t="s">
        <v>57</v>
      </c>
      <c r="AD22" s="16" t="s">
        <v>162</v>
      </c>
      <c r="AE22" s="53" t="s">
        <v>163</v>
      </c>
      <c r="AF22" s="54" t="s">
        <v>99</v>
      </c>
      <c r="AG22" s="62" t="s">
        <v>100</v>
      </c>
      <c r="AH22" s="62" t="s">
        <v>60</v>
      </c>
    </row>
    <row r="23" spans="1:34" s="2" customFormat="1" ht="138" customHeight="1">
      <c r="A23" s="16">
        <v>19</v>
      </c>
      <c r="B23" s="16">
        <v>2023</v>
      </c>
      <c r="C23" s="16" t="s">
        <v>136</v>
      </c>
      <c r="D23" s="16" t="s">
        <v>137</v>
      </c>
      <c r="E23" s="16" t="s">
        <v>44</v>
      </c>
      <c r="F23" s="16" t="s">
        <v>45</v>
      </c>
      <c r="G23" s="16" t="s">
        <v>158</v>
      </c>
      <c r="H23" s="16" t="s">
        <v>166</v>
      </c>
      <c r="I23" s="16" t="s">
        <v>67</v>
      </c>
      <c r="J23" s="16" t="s">
        <v>167</v>
      </c>
      <c r="K23" s="16" t="s">
        <v>69</v>
      </c>
      <c r="L23" s="16">
        <v>192.24</v>
      </c>
      <c r="M23" s="16" t="s">
        <v>51</v>
      </c>
      <c r="N23" s="16" t="s">
        <v>93</v>
      </c>
      <c r="O23" s="16" t="s">
        <v>94</v>
      </c>
      <c r="P23" s="16" t="s">
        <v>54</v>
      </c>
      <c r="Q23" s="16">
        <v>80.3</v>
      </c>
      <c r="R23" s="16">
        <v>80.3</v>
      </c>
      <c r="S23" s="16">
        <v>0</v>
      </c>
      <c r="T23" s="16">
        <v>0</v>
      </c>
      <c r="U23" s="16" t="s">
        <v>70</v>
      </c>
      <c r="V23" s="16" t="s">
        <v>168</v>
      </c>
      <c r="W23" s="16" t="str">
        <f t="shared" si="1"/>
        <v>192.24亩蔬菜大棚更新薄膜、完善机耕道路、沟渠及水电等</v>
      </c>
      <c r="X23" s="16">
        <v>1</v>
      </c>
      <c r="Y23" s="16">
        <v>25</v>
      </c>
      <c r="Z23" s="16">
        <v>65</v>
      </c>
      <c r="AA23" s="16">
        <v>16</v>
      </c>
      <c r="AB23" s="16" t="s">
        <v>56</v>
      </c>
      <c r="AC23" s="16" t="s">
        <v>57</v>
      </c>
      <c r="AD23" s="16" t="s">
        <v>162</v>
      </c>
      <c r="AE23" s="53" t="s">
        <v>169</v>
      </c>
      <c r="AF23" s="54" t="s">
        <v>99</v>
      </c>
      <c r="AG23" s="62" t="s">
        <v>100</v>
      </c>
      <c r="AH23" s="62" t="s">
        <v>60</v>
      </c>
    </row>
    <row r="24" spans="1:34" s="2" customFormat="1" ht="147" customHeight="1">
      <c r="A24" s="16">
        <v>20</v>
      </c>
      <c r="B24" s="16">
        <v>2023</v>
      </c>
      <c r="C24" s="16" t="s">
        <v>136</v>
      </c>
      <c r="D24" s="16" t="s">
        <v>137</v>
      </c>
      <c r="E24" s="16" t="s">
        <v>44</v>
      </c>
      <c r="F24" s="16" t="s">
        <v>45</v>
      </c>
      <c r="G24" s="16" t="s">
        <v>158</v>
      </c>
      <c r="H24" s="16" t="s">
        <v>170</v>
      </c>
      <c r="I24" s="16" t="s">
        <v>67</v>
      </c>
      <c r="J24" s="16" t="s">
        <v>171</v>
      </c>
      <c r="K24" s="16" t="s">
        <v>69</v>
      </c>
      <c r="L24" s="16">
        <v>26.98</v>
      </c>
      <c r="M24" s="16" t="s">
        <v>51</v>
      </c>
      <c r="N24" s="16" t="s">
        <v>93</v>
      </c>
      <c r="O24" s="16" t="s">
        <v>94</v>
      </c>
      <c r="P24" s="16" t="s">
        <v>54</v>
      </c>
      <c r="Q24" s="16">
        <v>11.2</v>
      </c>
      <c r="R24" s="16">
        <v>11.2</v>
      </c>
      <c r="S24" s="16">
        <v>0</v>
      </c>
      <c r="T24" s="16">
        <v>0</v>
      </c>
      <c r="U24" s="16" t="s">
        <v>70</v>
      </c>
      <c r="V24" s="16" t="s">
        <v>172</v>
      </c>
      <c r="W24" s="16" t="str">
        <f t="shared" si="1"/>
        <v>26.98亩蔬菜大棚更新薄膜、完善机耕道路和沟渠等基础设施</v>
      </c>
      <c r="X24" s="16">
        <v>1</v>
      </c>
      <c r="Y24" s="16">
        <v>25</v>
      </c>
      <c r="Z24" s="16">
        <v>60</v>
      </c>
      <c r="AA24" s="16">
        <v>15</v>
      </c>
      <c r="AB24" s="16" t="s">
        <v>56</v>
      </c>
      <c r="AC24" s="16" t="s">
        <v>57</v>
      </c>
      <c r="AD24" s="16" t="s">
        <v>162</v>
      </c>
      <c r="AE24" s="53" t="s">
        <v>170</v>
      </c>
      <c r="AF24" s="54" t="s">
        <v>99</v>
      </c>
      <c r="AG24" s="62" t="s">
        <v>100</v>
      </c>
      <c r="AH24" s="62" t="s">
        <v>60</v>
      </c>
    </row>
    <row r="25" spans="1:34" s="2" customFormat="1" ht="147" customHeight="1">
      <c r="A25" s="16">
        <v>21</v>
      </c>
      <c r="B25" s="16">
        <v>2023</v>
      </c>
      <c r="C25" s="16" t="s">
        <v>173</v>
      </c>
      <c r="D25" s="16" t="s">
        <v>43</v>
      </c>
      <c r="E25" s="16" t="s">
        <v>44</v>
      </c>
      <c r="F25" s="16" t="s">
        <v>45</v>
      </c>
      <c r="G25" s="16" t="s">
        <v>174</v>
      </c>
      <c r="H25" s="16" t="s">
        <v>175</v>
      </c>
      <c r="I25" s="16" t="s">
        <v>116</v>
      </c>
      <c r="J25" s="16" t="s">
        <v>176</v>
      </c>
      <c r="K25" s="16" t="s">
        <v>69</v>
      </c>
      <c r="L25" s="16">
        <v>60</v>
      </c>
      <c r="M25" s="16" t="s">
        <v>51</v>
      </c>
      <c r="N25" s="16" t="s">
        <v>93</v>
      </c>
      <c r="O25" s="16" t="s">
        <v>94</v>
      </c>
      <c r="P25" s="16" t="s">
        <v>54</v>
      </c>
      <c r="Q25" s="16">
        <v>38</v>
      </c>
      <c r="R25" s="16">
        <v>38</v>
      </c>
      <c r="S25" s="16">
        <v>0</v>
      </c>
      <c r="T25" s="16">
        <v>0</v>
      </c>
      <c r="U25" s="16" t="str">
        <f>VLOOKUP(C:C,'[1]12'!$C:$U,19,FALSE)</f>
        <v>据实补助</v>
      </c>
      <c r="V25" s="16" t="s">
        <v>177</v>
      </c>
      <c r="W25" s="16" t="str">
        <f t="shared" si="1"/>
        <v>清理山场约60亩、条带开挖约40亩、栽植茶叶约180000株、蓄水池2个等</v>
      </c>
      <c r="X25" s="16">
        <v>1</v>
      </c>
      <c r="Y25" s="16">
        <v>86</v>
      </c>
      <c r="Z25" s="16">
        <v>352</v>
      </c>
      <c r="AA25" s="16">
        <v>20</v>
      </c>
      <c r="AB25" s="16" t="s">
        <v>56</v>
      </c>
      <c r="AC25" s="16" t="s">
        <v>57</v>
      </c>
      <c r="AD25" s="16" t="s">
        <v>178</v>
      </c>
      <c r="AE25" s="53" t="s">
        <v>175</v>
      </c>
      <c r="AF25" s="54" t="s">
        <v>99</v>
      </c>
      <c r="AG25" s="62" t="s">
        <v>100</v>
      </c>
      <c r="AH25" s="62" t="s">
        <v>60</v>
      </c>
    </row>
    <row r="26" spans="1:34" s="2" customFormat="1" ht="124.5" customHeight="1">
      <c r="A26" s="16">
        <v>22</v>
      </c>
      <c r="B26" s="16">
        <v>2023</v>
      </c>
      <c r="C26" s="16" t="s">
        <v>179</v>
      </c>
      <c r="D26" s="16" t="s">
        <v>43</v>
      </c>
      <c r="E26" s="16" t="s">
        <v>44</v>
      </c>
      <c r="F26" s="16" t="s">
        <v>45</v>
      </c>
      <c r="G26" s="16" t="s">
        <v>180</v>
      </c>
      <c r="H26" s="16" t="s">
        <v>181</v>
      </c>
      <c r="I26" s="16" t="s">
        <v>116</v>
      </c>
      <c r="J26" s="16" t="s">
        <v>182</v>
      </c>
      <c r="K26" s="16" t="s">
        <v>92</v>
      </c>
      <c r="L26" s="16">
        <v>0.6</v>
      </c>
      <c r="M26" s="16" t="s">
        <v>51</v>
      </c>
      <c r="N26" s="16" t="s">
        <v>93</v>
      </c>
      <c r="O26" s="16" t="s">
        <v>94</v>
      </c>
      <c r="P26" s="16" t="s">
        <v>183</v>
      </c>
      <c r="Q26" s="16">
        <v>26</v>
      </c>
      <c r="R26" s="16">
        <v>26</v>
      </c>
      <c r="S26" s="16">
        <v>0</v>
      </c>
      <c r="T26" s="16">
        <v>0</v>
      </c>
      <c r="U26" s="16" t="str">
        <f>VLOOKUP(C:C,'[1]12'!$C:$U,19,FALSE)</f>
        <v>据实补助</v>
      </c>
      <c r="V26" s="16" t="s">
        <v>184</v>
      </c>
      <c r="W26" s="16" t="str">
        <f t="shared" si="1"/>
        <v>硬化产业排水渠约600米，产业道路硬化约1000平方米及附属设施</v>
      </c>
      <c r="X26" s="16">
        <v>1</v>
      </c>
      <c r="Y26" s="16">
        <v>50</v>
      </c>
      <c r="Z26" s="16">
        <v>222</v>
      </c>
      <c r="AA26" s="16">
        <v>20</v>
      </c>
      <c r="AB26" s="16" t="s">
        <v>56</v>
      </c>
      <c r="AC26" s="16" t="s">
        <v>57</v>
      </c>
      <c r="AD26" s="16" t="s">
        <v>185</v>
      </c>
      <c r="AE26" s="53" t="s">
        <v>181</v>
      </c>
      <c r="AF26" s="54" t="s">
        <v>99</v>
      </c>
      <c r="AG26" s="62" t="s">
        <v>100</v>
      </c>
      <c r="AH26" s="62" t="s">
        <v>60</v>
      </c>
    </row>
    <row r="27" spans="1:34" s="2" customFormat="1" ht="99.75" customHeight="1">
      <c r="A27" s="16">
        <v>23</v>
      </c>
      <c r="B27" s="16">
        <v>2023</v>
      </c>
      <c r="C27" s="16" t="s">
        <v>186</v>
      </c>
      <c r="D27" s="16" t="s">
        <v>43</v>
      </c>
      <c r="E27" s="16" t="s">
        <v>44</v>
      </c>
      <c r="F27" s="16" t="s">
        <v>45</v>
      </c>
      <c r="G27" s="16" t="s">
        <v>180</v>
      </c>
      <c r="H27" s="16" t="s">
        <v>187</v>
      </c>
      <c r="I27" s="16" t="s">
        <v>67</v>
      </c>
      <c r="J27" s="16" t="s">
        <v>188</v>
      </c>
      <c r="K27" s="16" t="s">
        <v>189</v>
      </c>
      <c r="L27" s="16">
        <v>6</v>
      </c>
      <c r="M27" s="16" t="s">
        <v>51</v>
      </c>
      <c r="N27" s="16" t="s">
        <v>93</v>
      </c>
      <c r="O27" s="16" t="s">
        <v>94</v>
      </c>
      <c r="P27" s="16" t="s">
        <v>54</v>
      </c>
      <c r="Q27" s="16">
        <v>13</v>
      </c>
      <c r="R27" s="16">
        <v>13</v>
      </c>
      <c r="S27" s="16">
        <v>0</v>
      </c>
      <c r="T27" s="16">
        <v>0</v>
      </c>
      <c r="U27" s="16" t="str">
        <f>VLOOKUP(C:C,'[1]12'!$C:$U,19,FALSE)</f>
        <v>据实补助</v>
      </c>
      <c r="V27" s="16" t="s">
        <v>190</v>
      </c>
      <c r="W27" s="16" t="str">
        <f t="shared" si="1"/>
        <v>食用菌智能棚维修建设6间、智能棚损毁设备维修购置1套等</v>
      </c>
      <c r="X27" s="16">
        <v>1</v>
      </c>
      <c r="Y27" s="16">
        <v>52</v>
      </c>
      <c r="Z27" s="16">
        <v>185</v>
      </c>
      <c r="AA27" s="16">
        <v>20</v>
      </c>
      <c r="AB27" s="16" t="s">
        <v>56</v>
      </c>
      <c r="AC27" s="16" t="s">
        <v>57</v>
      </c>
      <c r="AD27" s="16" t="s">
        <v>185</v>
      </c>
      <c r="AE27" s="53" t="s">
        <v>187</v>
      </c>
      <c r="AF27" s="54" t="s">
        <v>99</v>
      </c>
      <c r="AG27" s="62" t="s">
        <v>100</v>
      </c>
      <c r="AH27" s="62" t="s">
        <v>60</v>
      </c>
    </row>
    <row r="28" spans="1:34" s="2" customFormat="1" ht="174" customHeight="1">
      <c r="A28" s="16">
        <v>24</v>
      </c>
      <c r="B28" s="16">
        <v>2023</v>
      </c>
      <c r="C28" s="16" t="s">
        <v>136</v>
      </c>
      <c r="D28" s="16" t="s">
        <v>137</v>
      </c>
      <c r="E28" s="16" t="s">
        <v>44</v>
      </c>
      <c r="F28" s="16" t="s">
        <v>45</v>
      </c>
      <c r="G28" s="16" t="s">
        <v>180</v>
      </c>
      <c r="H28" s="16" t="s">
        <v>187</v>
      </c>
      <c r="I28" s="16" t="s">
        <v>67</v>
      </c>
      <c r="J28" s="16" t="s">
        <v>191</v>
      </c>
      <c r="K28" s="16" t="s">
        <v>69</v>
      </c>
      <c r="L28" s="16">
        <v>62</v>
      </c>
      <c r="M28" s="16" t="s">
        <v>51</v>
      </c>
      <c r="N28" s="16" t="s">
        <v>93</v>
      </c>
      <c r="O28" s="16" t="s">
        <v>94</v>
      </c>
      <c r="P28" s="16" t="s">
        <v>54</v>
      </c>
      <c r="Q28" s="16">
        <v>25.8</v>
      </c>
      <c r="R28" s="16">
        <v>25.8</v>
      </c>
      <c r="S28" s="16">
        <v>0</v>
      </c>
      <c r="T28" s="16">
        <v>0</v>
      </c>
      <c r="U28" s="16" t="s">
        <v>70</v>
      </c>
      <c r="V28" s="16" t="s">
        <v>192</v>
      </c>
      <c r="W28" s="16" t="str">
        <f t="shared" si="1"/>
        <v>62亩蔬菜大棚更新薄膜、完善机耕道路、沟渠及水电等</v>
      </c>
      <c r="X28" s="16">
        <v>1</v>
      </c>
      <c r="Y28" s="16">
        <v>52</v>
      </c>
      <c r="Z28" s="16">
        <v>185</v>
      </c>
      <c r="AA28" s="16">
        <v>20</v>
      </c>
      <c r="AB28" s="16" t="s">
        <v>56</v>
      </c>
      <c r="AC28" s="16" t="s">
        <v>57</v>
      </c>
      <c r="AD28" s="16" t="s">
        <v>185</v>
      </c>
      <c r="AE28" s="53" t="s">
        <v>187</v>
      </c>
      <c r="AF28" s="54" t="s">
        <v>99</v>
      </c>
      <c r="AG28" s="62" t="s">
        <v>100</v>
      </c>
      <c r="AH28" s="62" t="s">
        <v>60</v>
      </c>
    </row>
    <row r="29" spans="1:34" s="2" customFormat="1" ht="105.75" customHeight="1">
      <c r="A29" s="16">
        <v>25</v>
      </c>
      <c r="B29" s="16">
        <v>2023</v>
      </c>
      <c r="C29" s="16" t="s">
        <v>193</v>
      </c>
      <c r="D29" s="16" t="s">
        <v>43</v>
      </c>
      <c r="E29" s="16" t="s">
        <v>44</v>
      </c>
      <c r="F29" s="16" t="s">
        <v>45</v>
      </c>
      <c r="G29" s="16" t="s">
        <v>89</v>
      </c>
      <c r="H29" s="16" t="s">
        <v>194</v>
      </c>
      <c r="I29" s="16" t="s">
        <v>116</v>
      </c>
      <c r="J29" s="16" t="s">
        <v>195</v>
      </c>
      <c r="K29" s="16" t="s">
        <v>69</v>
      </c>
      <c r="L29" s="16">
        <v>5.5</v>
      </c>
      <c r="M29" s="16" t="s">
        <v>51</v>
      </c>
      <c r="N29" s="16" t="s">
        <v>93</v>
      </c>
      <c r="O29" s="16" t="s">
        <v>94</v>
      </c>
      <c r="P29" s="16" t="s">
        <v>54</v>
      </c>
      <c r="Q29" s="16">
        <v>45</v>
      </c>
      <c r="R29" s="16">
        <v>45</v>
      </c>
      <c r="S29" s="16">
        <v>0</v>
      </c>
      <c r="T29" s="16">
        <v>0</v>
      </c>
      <c r="U29" s="16" t="str">
        <f>VLOOKUP(C:C,'[1]12'!$C:$U,19,FALSE)</f>
        <v>据实补助</v>
      </c>
      <c r="V29" s="16" t="s">
        <v>196</v>
      </c>
      <c r="W29" s="16" t="str">
        <f t="shared" si="1"/>
        <v>连体大棚建设5.5亩、排水浇灌等配套附属设施</v>
      </c>
      <c r="X29" s="16">
        <v>1</v>
      </c>
      <c r="Y29" s="16">
        <v>27</v>
      </c>
      <c r="Z29" s="16">
        <v>210</v>
      </c>
      <c r="AA29" s="16">
        <v>15</v>
      </c>
      <c r="AB29" s="16" t="s">
        <v>56</v>
      </c>
      <c r="AC29" s="16" t="s">
        <v>57</v>
      </c>
      <c r="AD29" s="16" t="s">
        <v>197</v>
      </c>
      <c r="AE29" s="53" t="s">
        <v>194</v>
      </c>
      <c r="AF29" s="54" t="s">
        <v>99</v>
      </c>
      <c r="AG29" s="62" t="s">
        <v>100</v>
      </c>
      <c r="AH29" s="62" t="s">
        <v>60</v>
      </c>
    </row>
    <row r="30" spans="1:34" s="2" customFormat="1" ht="141" customHeight="1">
      <c r="A30" s="16">
        <v>26</v>
      </c>
      <c r="B30" s="16">
        <v>2023</v>
      </c>
      <c r="C30" s="16" t="s">
        <v>198</v>
      </c>
      <c r="D30" s="16" t="s">
        <v>43</v>
      </c>
      <c r="E30" s="16" t="s">
        <v>44</v>
      </c>
      <c r="F30" s="16" t="s">
        <v>45</v>
      </c>
      <c r="G30" s="16" t="s">
        <v>89</v>
      </c>
      <c r="H30" s="16" t="s">
        <v>199</v>
      </c>
      <c r="I30" s="16" t="s">
        <v>116</v>
      </c>
      <c r="J30" s="16" t="s">
        <v>200</v>
      </c>
      <c r="K30" s="16" t="s">
        <v>69</v>
      </c>
      <c r="L30" s="16">
        <v>10</v>
      </c>
      <c r="M30" s="16" t="s">
        <v>51</v>
      </c>
      <c r="N30" s="16" t="s">
        <v>93</v>
      </c>
      <c r="O30" s="16" t="s">
        <v>94</v>
      </c>
      <c r="P30" s="16" t="s">
        <v>54</v>
      </c>
      <c r="Q30" s="16">
        <v>100</v>
      </c>
      <c r="R30" s="16">
        <v>100</v>
      </c>
      <c r="S30" s="16">
        <v>0</v>
      </c>
      <c r="T30" s="16">
        <v>0</v>
      </c>
      <c r="U30" s="16" t="s">
        <v>70</v>
      </c>
      <c r="V30" s="16" t="s">
        <v>201</v>
      </c>
      <c r="W30" s="16" t="str">
        <f t="shared" si="1"/>
        <v>钢架大棚建设10亩及平整土地、生产便道200*3.0m、水渠200米等基础设施</v>
      </c>
      <c r="X30" s="16">
        <v>1</v>
      </c>
      <c r="Y30" s="16">
        <v>28</v>
      </c>
      <c r="Z30" s="16">
        <v>152</v>
      </c>
      <c r="AA30" s="16">
        <v>19</v>
      </c>
      <c r="AB30" s="16" t="s">
        <v>56</v>
      </c>
      <c r="AC30" s="16" t="s">
        <v>57</v>
      </c>
      <c r="AD30" s="16" t="s">
        <v>197</v>
      </c>
      <c r="AE30" s="53" t="s">
        <v>199</v>
      </c>
      <c r="AF30" s="54" t="s">
        <v>59</v>
      </c>
      <c r="AG30" s="54" t="s">
        <v>59</v>
      </c>
      <c r="AH30" s="54" t="s">
        <v>60</v>
      </c>
    </row>
    <row r="31" spans="1:34" s="2" customFormat="1" ht="126.75" customHeight="1">
      <c r="A31" s="16">
        <v>27</v>
      </c>
      <c r="B31" s="16">
        <v>2023</v>
      </c>
      <c r="C31" s="16" t="s">
        <v>202</v>
      </c>
      <c r="D31" s="16" t="s">
        <v>43</v>
      </c>
      <c r="E31" s="16" t="s">
        <v>44</v>
      </c>
      <c r="F31" s="16" t="s">
        <v>45</v>
      </c>
      <c r="G31" s="16" t="s">
        <v>203</v>
      </c>
      <c r="H31" s="16" t="s">
        <v>204</v>
      </c>
      <c r="I31" s="16" t="s">
        <v>205</v>
      </c>
      <c r="J31" s="16" t="s">
        <v>206</v>
      </c>
      <c r="K31" s="16" t="s">
        <v>69</v>
      </c>
      <c r="L31" s="16">
        <v>200</v>
      </c>
      <c r="M31" s="16" t="s">
        <v>51</v>
      </c>
      <c r="N31" s="16" t="s">
        <v>93</v>
      </c>
      <c r="O31" s="16" t="s">
        <v>94</v>
      </c>
      <c r="P31" s="16" t="s">
        <v>54</v>
      </c>
      <c r="Q31" s="16">
        <v>83</v>
      </c>
      <c r="R31" s="16">
        <v>83</v>
      </c>
      <c r="S31" s="16">
        <v>0</v>
      </c>
      <c r="T31" s="16">
        <v>0</v>
      </c>
      <c r="U31" s="16" t="s">
        <v>70</v>
      </c>
      <c r="V31" s="16" t="s">
        <v>207</v>
      </c>
      <c r="W31" s="16" t="str">
        <f t="shared" si="1"/>
        <v>新建富硒茶园200亩，含打带、土地流转、茶叶种植，蓄水池2处等</v>
      </c>
      <c r="X31" s="16">
        <v>1</v>
      </c>
      <c r="Y31" s="16">
        <v>56</v>
      </c>
      <c r="Z31" s="16">
        <v>223</v>
      </c>
      <c r="AA31" s="16">
        <v>24</v>
      </c>
      <c r="AB31" s="16" t="s">
        <v>56</v>
      </c>
      <c r="AC31" s="16" t="s">
        <v>57</v>
      </c>
      <c r="AD31" s="16" t="s">
        <v>208</v>
      </c>
      <c r="AE31" s="53" t="s">
        <v>204</v>
      </c>
      <c r="AF31" s="54" t="s">
        <v>59</v>
      </c>
      <c r="AG31" s="54" t="s">
        <v>59</v>
      </c>
      <c r="AH31" s="54" t="s">
        <v>60</v>
      </c>
    </row>
    <row r="32" spans="1:34" s="2" customFormat="1" ht="126" customHeight="1">
      <c r="A32" s="16">
        <v>28</v>
      </c>
      <c r="B32" s="16">
        <v>2023</v>
      </c>
      <c r="C32" s="16" t="s">
        <v>136</v>
      </c>
      <c r="D32" s="16" t="s">
        <v>137</v>
      </c>
      <c r="E32" s="16" t="s">
        <v>44</v>
      </c>
      <c r="F32" s="16" t="s">
        <v>45</v>
      </c>
      <c r="G32" s="16" t="s">
        <v>203</v>
      </c>
      <c r="H32" s="16" t="s">
        <v>209</v>
      </c>
      <c r="I32" s="16" t="s">
        <v>127</v>
      </c>
      <c r="J32" s="16" t="s">
        <v>210</v>
      </c>
      <c r="K32" s="16" t="s">
        <v>69</v>
      </c>
      <c r="L32" s="16">
        <v>28.83</v>
      </c>
      <c r="M32" s="16" t="s">
        <v>51</v>
      </c>
      <c r="N32" s="16" t="s">
        <v>93</v>
      </c>
      <c r="O32" s="16" t="s">
        <v>94</v>
      </c>
      <c r="P32" s="16" t="s">
        <v>54</v>
      </c>
      <c r="Q32" s="16">
        <v>12</v>
      </c>
      <c r="R32" s="16">
        <v>12</v>
      </c>
      <c r="S32" s="16">
        <v>0</v>
      </c>
      <c r="T32" s="16">
        <v>0</v>
      </c>
      <c r="U32" s="16" t="s">
        <v>70</v>
      </c>
      <c r="V32" s="16" t="s">
        <v>211</v>
      </c>
      <c r="W32" s="16" t="str">
        <f t="shared" si="1"/>
        <v>28.83亩蔬菜大棚更新薄膜、完善机耕道路和沟渠等基础设施</v>
      </c>
      <c r="X32" s="16">
        <v>1</v>
      </c>
      <c r="Y32" s="16">
        <v>12</v>
      </c>
      <c r="Z32" s="16">
        <v>36</v>
      </c>
      <c r="AA32" s="16">
        <v>3</v>
      </c>
      <c r="AB32" s="16" t="s">
        <v>56</v>
      </c>
      <c r="AC32" s="16" t="s">
        <v>57</v>
      </c>
      <c r="AD32" s="16" t="s">
        <v>208</v>
      </c>
      <c r="AE32" s="53" t="s">
        <v>209</v>
      </c>
      <c r="AF32" s="54" t="s">
        <v>99</v>
      </c>
      <c r="AG32" s="62" t="s">
        <v>100</v>
      </c>
      <c r="AH32" s="62" t="s">
        <v>60</v>
      </c>
    </row>
    <row r="33" spans="1:34" s="2" customFormat="1" ht="99.75" customHeight="1">
      <c r="A33" s="16">
        <v>29</v>
      </c>
      <c r="B33" s="16">
        <v>2023</v>
      </c>
      <c r="C33" s="16" t="s">
        <v>212</v>
      </c>
      <c r="D33" s="16" t="s">
        <v>137</v>
      </c>
      <c r="E33" s="16" t="s">
        <v>44</v>
      </c>
      <c r="F33" s="16" t="s">
        <v>45</v>
      </c>
      <c r="G33" s="16" t="s">
        <v>203</v>
      </c>
      <c r="H33" s="16" t="s">
        <v>213</v>
      </c>
      <c r="I33" s="16" t="s">
        <v>67</v>
      </c>
      <c r="J33" s="16" t="s">
        <v>214</v>
      </c>
      <c r="K33" s="16" t="s">
        <v>78</v>
      </c>
      <c r="L33" s="16">
        <v>2</v>
      </c>
      <c r="M33" s="16" t="s">
        <v>51</v>
      </c>
      <c r="N33" s="16" t="s">
        <v>93</v>
      </c>
      <c r="O33" s="16" t="s">
        <v>94</v>
      </c>
      <c r="P33" s="16" t="s">
        <v>54</v>
      </c>
      <c r="Q33" s="16">
        <v>10</v>
      </c>
      <c r="R33" s="16">
        <v>10</v>
      </c>
      <c r="S33" s="16">
        <v>0</v>
      </c>
      <c r="T33" s="16">
        <v>0</v>
      </c>
      <c r="U33" s="16" t="s">
        <v>70</v>
      </c>
      <c r="V33" s="16" t="s">
        <v>215</v>
      </c>
      <c r="W33" s="16" t="str">
        <f t="shared" si="1"/>
        <v>大棚维修搬迁2个</v>
      </c>
      <c r="X33" s="16">
        <v>1</v>
      </c>
      <c r="Y33" s="16">
        <v>34</v>
      </c>
      <c r="Z33" s="16">
        <v>120</v>
      </c>
      <c r="AA33" s="16">
        <v>4</v>
      </c>
      <c r="AB33" s="16" t="s">
        <v>56</v>
      </c>
      <c r="AC33" s="16" t="s">
        <v>57</v>
      </c>
      <c r="AD33" s="16" t="s">
        <v>208</v>
      </c>
      <c r="AE33" s="53" t="s">
        <v>213</v>
      </c>
      <c r="AF33" s="54" t="s">
        <v>99</v>
      </c>
      <c r="AG33" s="62" t="s">
        <v>100</v>
      </c>
      <c r="AH33" s="62" t="s">
        <v>60</v>
      </c>
    </row>
    <row r="34" spans="1:34" s="2" customFormat="1" ht="75" customHeight="1">
      <c r="A34" s="16">
        <v>30</v>
      </c>
      <c r="B34" s="16">
        <v>2023</v>
      </c>
      <c r="C34" s="16" t="s">
        <v>136</v>
      </c>
      <c r="D34" s="16" t="s">
        <v>137</v>
      </c>
      <c r="E34" s="16" t="s">
        <v>44</v>
      </c>
      <c r="F34" s="16" t="s">
        <v>45</v>
      </c>
      <c r="G34" s="16" t="s">
        <v>216</v>
      </c>
      <c r="H34" s="16" t="s">
        <v>217</v>
      </c>
      <c r="I34" s="16" t="s">
        <v>127</v>
      </c>
      <c r="J34" s="16" t="s">
        <v>218</v>
      </c>
      <c r="K34" s="16" t="s">
        <v>69</v>
      </c>
      <c r="L34" s="16">
        <v>43.34</v>
      </c>
      <c r="M34" s="16" t="s">
        <v>51</v>
      </c>
      <c r="N34" s="16" t="s">
        <v>93</v>
      </c>
      <c r="O34" s="16" t="s">
        <v>94</v>
      </c>
      <c r="P34" s="16" t="s">
        <v>54</v>
      </c>
      <c r="Q34" s="16">
        <v>18.1</v>
      </c>
      <c r="R34" s="16">
        <v>18.1</v>
      </c>
      <c r="S34" s="16">
        <v>0</v>
      </c>
      <c r="T34" s="16">
        <v>0</v>
      </c>
      <c r="U34" s="16" t="s">
        <v>70</v>
      </c>
      <c r="V34" s="16" t="s">
        <v>219</v>
      </c>
      <c r="W34" s="16" t="str">
        <f t="shared" si="1"/>
        <v>43.34亩蔬菜大棚更新薄膜、完善机耕道路和沟渠等基础设施</v>
      </c>
      <c r="X34" s="16">
        <v>1</v>
      </c>
      <c r="Y34" s="16">
        <v>23</v>
      </c>
      <c r="Z34" s="16">
        <v>80</v>
      </c>
      <c r="AA34" s="16">
        <v>26</v>
      </c>
      <c r="AB34" s="16" t="s">
        <v>56</v>
      </c>
      <c r="AC34" s="16" t="s">
        <v>57</v>
      </c>
      <c r="AD34" s="16" t="s">
        <v>220</v>
      </c>
      <c r="AE34" s="53" t="s">
        <v>217</v>
      </c>
      <c r="AF34" s="54" t="s">
        <v>99</v>
      </c>
      <c r="AG34" s="62" t="s">
        <v>100</v>
      </c>
      <c r="AH34" s="62" t="s">
        <v>60</v>
      </c>
    </row>
    <row r="35" spans="1:34" s="2" customFormat="1" ht="75" customHeight="1">
      <c r="A35" s="16">
        <v>31</v>
      </c>
      <c r="B35" s="16">
        <v>2023</v>
      </c>
      <c r="C35" s="16" t="s">
        <v>136</v>
      </c>
      <c r="D35" s="16" t="s">
        <v>137</v>
      </c>
      <c r="E35" s="16" t="s">
        <v>44</v>
      </c>
      <c r="F35" s="16" t="s">
        <v>45</v>
      </c>
      <c r="G35" s="16" t="s">
        <v>216</v>
      </c>
      <c r="H35" s="16" t="s">
        <v>221</v>
      </c>
      <c r="I35" s="16" t="s">
        <v>205</v>
      </c>
      <c r="J35" s="16" t="s">
        <v>222</v>
      </c>
      <c r="K35" s="16" t="s">
        <v>69</v>
      </c>
      <c r="L35" s="16">
        <v>48.46</v>
      </c>
      <c r="M35" s="16" t="s">
        <v>51</v>
      </c>
      <c r="N35" s="16" t="s">
        <v>93</v>
      </c>
      <c r="O35" s="16" t="s">
        <v>94</v>
      </c>
      <c r="P35" s="16" t="s">
        <v>54</v>
      </c>
      <c r="Q35" s="16">
        <v>20.2</v>
      </c>
      <c r="R35" s="16">
        <v>20.2</v>
      </c>
      <c r="S35" s="16">
        <v>0</v>
      </c>
      <c r="T35" s="16">
        <v>0</v>
      </c>
      <c r="U35" s="16" t="s">
        <v>70</v>
      </c>
      <c r="V35" s="16" t="s">
        <v>219</v>
      </c>
      <c r="W35" s="16" t="str">
        <f t="shared" si="1"/>
        <v>48.46亩蔬菜大棚更新薄膜、完善机耕道路和沟渠等基础设施</v>
      </c>
      <c r="X35" s="16">
        <v>1</v>
      </c>
      <c r="Y35" s="16">
        <v>86</v>
      </c>
      <c r="Z35" s="16">
        <v>256</v>
      </c>
      <c r="AA35" s="16">
        <v>26</v>
      </c>
      <c r="AB35" s="16" t="s">
        <v>56</v>
      </c>
      <c r="AC35" s="16" t="s">
        <v>57</v>
      </c>
      <c r="AD35" s="16" t="s">
        <v>220</v>
      </c>
      <c r="AE35" s="53" t="s">
        <v>221</v>
      </c>
      <c r="AF35" s="54" t="s">
        <v>99</v>
      </c>
      <c r="AG35" s="62" t="s">
        <v>100</v>
      </c>
      <c r="AH35" s="62" t="s">
        <v>60</v>
      </c>
    </row>
    <row r="36" spans="1:34" s="2" customFormat="1" ht="75" customHeight="1">
      <c r="A36" s="16">
        <v>32</v>
      </c>
      <c r="B36" s="16">
        <v>2023</v>
      </c>
      <c r="C36" s="16" t="s">
        <v>223</v>
      </c>
      <c r="D36" s="16" t="s">
        <v>137</v>
      </c>
      <c r="E36" s="16" t="s">
        <v>44</v>
      </c>
      <c r="F36" s="16" t="s">
        <v>45</v>
      </c>
      <c r="G36" s="16" t="s">
        <v>216</v>
      </c>
      <c r="H36" s="16" t="s">
        <v>217</v>
      </c>
      <c r="I36" s="16" t="s">
        <v>127</v>
      </c>
      <c r="J36" s="16" t="s">
        <v>224</v>
      </c>
      <c r="K36" s="16" t="s">
        <v>69</v>
      </c>
      <c r="L36" s="16">
        <v>18.6</v>
      </c>
      <c r="M36" s="16" t="s">
        <v>51</v>
      </c>
      <c r="N36" s="16" t="s">
        <v>93</v>
      </c>
      <c r="O36" s="16" t="s">
        <v>94</v>
      </c>
      <c r="P36" s="16" t="s">
        <v>54</v>
      </c>
      <c r="Q36" s="16">
        <v>7.5</v>
      </c>
      <c r="R36" s="16">
        <v>7.5</v>
      </c>
      <c r="S36" s="16">
        <v>0</v>
      </c>
      <c r="T36" s="16">
        <v>0</v>
      </c>
      <c r="U36" s="16" t="s">
        <v>70</v>
      </c>
      <c r="V36" s="16" t="s">
        <v>219</v>
      </c>
      <c r="W36" s="16" t="str">
        <f t="shared" si="1"/>
        <v>18.6亩蔬菜大棚更新薄膜、完善机耕道路和沟渠等基础设施</v>
      </c>
      <c r="X36" s="16">
        <v>1</v>
      </c>
      <c r="Y36" s="16">
        <v>23</v>
      </c>
      <c r="Z36" s="16">
        <v>80</v>
      </c>
      <c r="AA36" s="16">
        <v>26</v>
      </c>
      <c r="AB36" s="16" t="s">
        <v>56</v>
      </c>
      <c r="AC36" s="16" t="s">
        <v>57</v>
      </c>
      <c r="AD36" s="16" t="s">
        <v>220</v>
      </c>
      <c r="AE36" s="53" t="s">
        <v>217</v>
      </c>
      <c r="AF36" s="54" t="s">
        <v>99</v>
      </c>
      <c r="AG36" s="62" t="s">
        <v>100</v>
      </c>
      <c r="AH36" s="62" t="s">
        <v>60</v>
      </c>
    </row>
    <row r="37" spans="1:34" s="2" customFormat="1" ht="75" customHeight="1">
      <c r="A37" s="16">
        <v>33</v>
      </c>
      <c r="B37" s="16">
        <v>2023</v>
      </c>
      <c r="C37" s="16" t="s">
        <v>136</v>
      </c>
      <c r="D37" s="16" t="s">
        <v>137</v>
      </c>
      <c r="E37" s="16" t="s">
        <v>44</v>
      </c>
      <c r="F37" s="16" t="s">
        <v>45</v>
      </c>
      <c r="G37" s="16" t="s">
        <v>216</v>
      </c>
      <c r="H37" s="16" t="s">
        <v>225</v>
      </c>
      <c r="I37" s="16" t="s">
        <v>127</v>
      </c>
      <c r="J37" s="16" t="s">
        <v>226</v>
      </c>
      <c r="K37" s="16" t="s">
        <v>69</v>
      </c>
      <c r="L37" s="16">
        <v>103.4</v>
      </c>
      <c r="M37" s="16" t="s">
        <v>51</v>
      </c>
      <c r="N37" s="16" t="s">
        <v>93</v>
      </c>
      <c r="O37" s="16" t="s">
        <v>94</v>
      </c>
      <c r="P37" s="16" t="s">
        <v>54</v>
      </c>
      <c r="Q37" s="16">
        <v>43.3</v>
      </c>
      <c r="R37" s="16">
        <v>43.3</v>
      </c>
      <c r="S37" s="16">
        <v>0</v>
      </c>
      <c r="T37" s="16">
        <v>0</v>
      </c>
      <c r="U37" s="16" t="s">
        <v>70</v>
      </c>
      <c r="V37" s="16" t="s">
        <v>219</v>
      </c>
      <c r="W37" s="16" t="str">
        <f t="shared" si="1"/>
        <v>103.4亩蔬菜大棚更新薄膜、完善机耕道路和沟渠等基础设施</v>
      </c>
      <c r="X37" s="16">
        <v>1</v>
      </c>
      <c r="Y37" s="16">
        <v>69</v>
      </c>
      <c r="Z37" s="16">
        <v>230</v>
      </c>
      <c r="AA37" s="16">
        <v>26</v>
      </c>
      <c r="AB37" s="16" t="s">
        <v>56</v>
      </c>
      <c r="AC37" s="16" t="s">
        <v>57</v>
      </c>
      <c r="AD37" s="16" t="s">
        <v>220</v>
      </c>
      <c r="AE37" s="53" t="s">
        <v>225</v>
      </c>
      <c r="AF37" s="54" t="s">
        <v>99</v>
      </c>
      <c r="AG37" s="62" t="s">
        <v>100</v>
      </c>
      <c r="AH37" s="62" t="s">
        <v>60</v>
      </c>
    </row>
    <row r="38" spans="1:34" s="2" customFormat="1" ht="75" customHeight="1">
      <c r="A38" s="16">
        <v>34</v>
      </c>
      <c r="B38" s="16">
        <v>2023</v>
      </c>
      <c r="C38" s="16" t="s">
        <v>136</v>
      </c>
      <c r="D38" s="16" t="s">
        <v>137</v>
      </c>
      <c r="E38" s="16" t="s">
        <v>44</v>
      </c>
      <c r="F38" s="16" t="s">
        <v>45</v>
      </c>
      <c r="G38" s="16" t="s">
        <v>216</v>
      </c>
      <c r="H38" s="16" t="s">
        <v>227</v>
      </c>
      <c r="I38" s="16" t="s">
        <v>67</v>
      </c>
      <c r="J38" s="16" t="s">
        <v>228</v>
      </c>
      <c r="K38" s="16" t="s">
        <v>69</v>
      </c>
      <c r="L38" s="16">
        <v>65.7</v>
      </c>
      <c r="M38" s="16" t="s">
        <v>51</v>
      </c>
      <c r="N38" s="16" t="s">
        <v>93</v>
      </c>
      <c r="O38" s="16" t="s">
        <v>94</v>
      </c>
      <c r="P38" s="16" t="s">
        <v>54</v>
      </c>
      <c r="Q38" s="16">
        <v>27.5</v>
      </c>
      <c r="R38" s="16">
        <v>27.5</v>
      </c>
      <c r="S38" s="16">
        <v>0</v>
      </c>
      <c r="T38" s="16">
        <v>0</v>
      </c>
      <c r="U38" s="16" t="s">
        <v>70</v>
      </c>
      <c r="V38" s="16" t="s">
        <v>219</v>
      </c>
      <c r="W38" s="16" t="str">
        <f t="shared" si="1"/>
        <v>65.7亩蔬菜大棚更新薄膜、完善机耕道路和沟渠等基础设施</v>
      </c>
      <c r="X38" s="16">
        <v>1</v>
      </c>
      <c r="Y38" s="16">
        <v>79</v>
      </c>
      <c r="Z38" s="16">
        <v>260</v>
      </c>
      <c r="AA38" s="16">
        <v>31</v>
      </c>
      <c r="AB38" s="16" t="s">
        <v>56</v>
      </c>
      <c r="AC38" s="16" t="s">
        <v>57</v>
      </c>
      <c r="AD38" s="16" t="s">
        <v>220</v>
      </c>
      <c r="AE38" s="53" t="s">
        <v>227</v>
      </c>
      <c r="AF38" s="54" t="s">
        <v>99</v>
      </c>
      <c r="AG38" s="62" t="s">
        <v>100</v>
      </c>
      <c r="AH38" s="62" t="s">
        <v>60</v>
      </c>
    </row>
    <row r="39" spans="1:34" s="2" customFormat="1" ht="75" customHeight="1">
      <c r="A39" s="16">
        <v>35</v>
      </c>
      <c r="B39" s="16">
        <v>2023</v>
      </c>
      <c r="C39" s="16" t="s">
        <v>229</v>
      </c>
      <c r="D39" s="16" t="s">
        <v>43</v>
      </c>
      <c r="E39" s="16" t="s">
        <v>44</v>
      </c>
      <c r="F39" s="16" t="s">
        <v>45</v>
      </c>
      <c r="G39" s="16" t="s">
        <v>203</v>
      </c>
      <c r="H39" s="16" t="s">
        <v>230</v>
      </c>
      <c r="I39" s="16" t="s">
        <v>67</v>
      </c>
      <c r="J39" s="16" t="s">
        <v>231</v>
      </c>
      <c r="K39" s="16" t="s">
        <v>69</v>
      </c>
      <c r="L39" s="16">
        <v>200</v>
      </c>
      <c r="M39" s="16" t="s">
        <v>51</v>
      </c>
      <c r="N39" s="16" t="s">
        <v>93</v>
      </c>
      <c r="O39" s="16" t="s">
        <v>94</v>
      </c>
      <c r="P39" s="16" t="s">
        <v>54</v>
      </c>
      <c r="Q39" s="16">
        <v>80</v>
      </c>
      <c r="R39" s="16">
        <v>80</v>
      </c>
      <c r="S39" s="16">
        <v>0</v>
      </c>
      <c r="T39" s="16">
        <v>0</v>
      </c>
      <c r="U39" s="16" t="s">
        <v>70</v>
      </c>
      <c r="V39" s="16" t="s">
        <v>232</v>
      </c>
      <c r="W39" s="16" t="str">
        <f t="shared" si="1"/>
        <v>新建茶园200亩，含打带、土地流转、茶叶种植等</v>
      </c>
      <c r="X39" s="16">
        <v>1</v>
      </c>
      <c r="Y39" s="16">
        <v>12</v>
      </c>
      <c r="Z39" s="16">
        <v>56</v>
      </c>
      <c r="AA39" s="16">
        <v>26</v>
      </c>
      <c r="AB39" s="16" t="s">
        <v>56</v>
      </c>
      <c r="AC39" s="16" t="s">
        <v>57</v>
      </c>
      <c r="AD39" s="16" t="s">
        <v>208</v>
      </c>
      <c r="AE39" s="53" t="s">
        <v>230</v>
      </c>
      <c r="AF39" s="54" t="s">
        <v>59</v>
      </c>
      <c r="AG39" s="54" t="s">
        <v>59</v>
      </c>
      <c r="AH39" s="54" t="s">
        <v>60</v>
      </c>
    </row>
    <row r="40" spans="1:34" s="2" customFormat="1" ht="198.75" customHeight="1">
      <c r="A40" s="16">
        <v>36</v>
      </c>
      <c r="B40" s="16">
        <v>2023</v>
      </c>
      <c r="C40" s="16" t="s">
        <v>233</v>
      </c>
      <c r="D40" s="16" t="s">
        <v>43</v>
      </c>
      <c r="E40" s="16" t="s">
        <v>44</v>
      </c>
      <c r="F40" s="16" t="s">
        <v>45</v>
      </c>
      <c r="G40" s="16" t="s">
        <v>234</v>
      </c>
      <c r="H40" s="16" t="s">
        <v>235</v>
      </c>
      <c r="I40" s="16" t="s">
        <v>67</v>
      </c>
      <c r="J40" s="16" t="s">
        <v>236</v>
      </c>
      <c r="K40" s="16" t="s">
        <v>150</v>
      </c>
      <c r="L40" s="16">
        <v>400</v>
      </c>
      <c r="M40" s="16" t="s">
        <v>51</v>
      </c>
      <c r="N40" s="16" t="s">
        <v>237</v>
      </c>
      <c r="O40" s="16" t="s">
        <v>238</v>
      </c>
      <c r="P40" s="16" t="s">
        <v>54</v>
      </c>
      <c r="Q40" s="16">
        <v>80</v>
      </c>
      <c r="R40" s="16">
        <v>80</v>
      </c>
      <c r="S40" s="16">
        <v>0</v>
      </c>
      <c r="T40" s="16">
        <v>0</v>
      </c>
      <c r="U40" s="16" t="str">
        <f>VLOOKUP(C:C,'[1]12'!$C:$U,19,FALSE)</f>
        <v>据实补助</v>
      </c>
      <c r="V40" s="16" t="s">
        <v>239</v>
      </c>
      <c r="W40" s="16" t="str">
        <f t="shared" si="1"/>
        <v>建设厂房及冷库800平米，购买生产设备等</v>
      </c>
      <c r="X40" s="16">
        <v>1</v>
      </c>
      <c r="Y40" s="16">
        <v>89</v>
      </c>
      <c r="Z40" s="16">
        <v>205</v>
      </c>
      <c r="AA40" s="16">
        <v>16</v>
      </c>
      <c r="AB40" s="16" t="s">
        <v>56</v>
      </c>
      <c r="AC40" s="16" t="s">
        <v>57</v>
      </c>
      <c r="AD40" s="16" t="s">
        <v>240</v>
      </c>
      <c r="AE40" s="53" t="s">
        <v>235</v>
      </c>
      <c r="AF40" s="54" t="s">
        <v>59</v>
      </c>
      <c r="AG40" s="54" t="s">
        <v>59</v>
      </c>
      <c r="AH40" s="54" t="s">
        <v>60</v>
      </c>
    </row>
    <row r="41" spans="1:34" s="2" customFormat="1" ht="141" customHeight="1">
      <c r="A41" s="16">
        <v>37</v>
      </c>
      <c r="B41" s="16">
        <v>2023</v>
      </c>
      <c r="C41" s="16" t="s">
        <v>241</v>
      </c>
      <c r="D41" s="16" t="s">
        <v>43</v>
      </c>
      <c r="E41" s="16" t="s">
        <v>44</v>
      </c>
      <c r="F41" s="16" t="s">
        <v>45</v>
      </c>
      <c r="G41" s="16" t="s">
        <v>114</v>
      </c>
      <c r="H41" s="16" t="s">
        <v>115</v>
      </c>
      <c r="I41" s="16" t="s">
        <v>116</v>
      </c>
      <c r="J41" s="16" t="s">
        <v>242</v>
      </c>
      <c r="K41" s="16" t="s">
        <v>243</v>
      </c>
      <c r="L41" s="16">
        <v>16</v>
      </c>
      <c r="M41" s="16" t="s">
        <v>51</v>
      </c>
      <c r="N41" s="16" t="s">
        <v>237</v>
      </c>
      <c r="O41" s="16" t="s">
        <v>238</v>
      </c>
      <c r="P41" s="16" t="s">
        <v>54</v>
      </c>
      <c r="Q41" s="16">
        <v>29</v>
      </c>
      <c r="R41" s="16">
        <v>29</v>
      </c>
      <c r="S41" s="16">
        <v>0</v>
      </c>
      <c r="T41" s="16">
        <v>0</v>
      </c>
      <c r="U41" s="16" t="str">
        <f>VLOOKUP(C:C,'[1]12'!$C:$U,19,FALSE)</f>
        <v>据实补助</v>
      </c>
      <c r="V41" s="16" t="s">
        <v>244</v>
      </c>
      <c r="W41" s="16" t="str">
        <f t="shared" si="1"/>
        <v>购买揉捻机、理条机等16台设备</v>
      </c>
      <c r="X41" s="16">
        <v>1</v>
      </c>
      <c r="Y41" s="16">
        <v>106</v>
      </c>
      <c r="Z41" s="16">
        <v>420</v>
      </c>
      <c r="AA41" s="16">
        <v>19</v>
      </c>
      <c r="AB41" s="16" t="s">
        <v>56</v>
      </c>
      <c r="AC41" s="16" t="s">
        <v>57</v>
      </c>
      <c r="AD41" s="16" t="s">
        <v>119</v>
      </c>
      <c r="AE41" s="53" t="s">
        <v>115</v>
      </c>
      <c r="AF41" s="54" t="s">
        <v>99</v>
      </c>
      <c r="AG41" s="62" t="s">
        <v>100</v>
      </c>
      <c r="AH41" s="62" t="s">
        <v>60</v>
      </c>
    </row>
    <row r="42" spans="1:34" s="2" customFormat="1" ht="142.5" customHeight="1">
      <c r="A42" s="16">
        <v>38</v>
      </c>
      <c r="B42" s="16">
        <v>2023</v>
      </c>
      <c r="C42" s="16" t="s">
        <v>245</v>
      </c>
      <c r="D42" s="16" t="s">
        <v>43</v>
      </c>
      <c r="E42" s="16" t="s">
        <v>44</v>
      </c>
      <c r="F42" s="16" t="s">
        <v>45</v>
      </c>
      <c r="G42" s="16" t="s">
        <v>114</v>
      </c>
      <c r="H42" s="16" t="s">
        <v>246</v>
      </c>
      <c r="I42" s="16" t="s">
        <v>116</v>
      </c>
      <c r="J42" s="16" t="s">
        <v>247</v>
      </c>
      <c r="K42" s="16" t="s">
        <v>150</v>
      </c>
      <c r="L42" s="16">
        <v>300</v>
      </c>
      <c r="M42" s="16" t="s">
        <v>51</v>
      </c>
      <c r="N42" s="16" t="s">
        <v>237</v>
      </c>
      <c r="O42" s="16" t="s">
        <v>238</v>
      </c>
      <c r="P42" s="16" t="s">
        <v>54</v>
      </c>
      <c r="Q42" s="16">
        <v>45</v>
      </c>
      <c r="R42" s="16">
        <v>45</v>
      </c>
      <c r="S42" s="16">
        <v>0</v>
      </c>
      <c r="T42" s="16">
        <v>0</v>
      </c>
      <c r="U42" s="16" t="str">
        <f>VLOOKUP(C:C,'[1]12'!$C:$U,19,FALSE)</f>
        <v>据实补助</v>
      </c>
      <c r="V42" s="16" t="s">
        <v>248</v>
      </c>
      <c r="W42" s="16" t="str">
        <f t="shared" si="1"/>
        <v>淀粉加工等设备，厂房建设300㎡</v>
      </c>
      <c r="X42" s="16">
        <v>1</v>
      </c>
      <c r="Y42" s="16">
        <v>65</v>
      </c>
      <c r="Z42" s="16">
        <v>276</v>
      </c>
      <c r="AA42" s="16">
        <v>19</v>
      </c>
      <c r="AB42" s="16" t="s">
        <v>56</v>
      </c>
      <c r="AC42" s="16" t="s">
        <v>57</v>
      </c>
      <c r="AD42" s="16" t="s">
        <v>119</v>
      </c>
      <c r="AE42" s="53" t="s">
        <v>246</v>
      </c>
      <c r="AF42" s="54" t="s">
        <v>99</v>
      </c>
      <c r="AG42" s="62" t="s">
        <v>100</v>
      </c>
      <c r="AH42" s="62" t="s">
        <v>60</v>
      </c>
    </row>
    <row r="43" spans="1:34" s="3" customFormat="1" ht="192.75" customHeight="1">
      <c r="A43" s="16">
        <v>39</v>
      </c>
      <c r="B43" s="16">
        <v>2023</v>
      </c>
      <c r="C43" s="16" t="s">
        <v>249</v>
      </c>
      <c r="D43" s="16" t="s">
        <v>43</v>
      </c>
      <c r="E43" s="16" t="s">
        <v>44</v>
      </c>
      <c r="F43" s="16" t="s">
        <v>45</v>
      </c>
      <c r="G43" s="16" t="s">
        <v>234</v>
      </c>
      <c r="H43" s="16" t="s">
        <v>250</v>
      </c>
      <c r="I43" s="16" t="s">
        <v>116</v>
      </c>
      <c r="J43" s="16" t="s">
        <v>251</v>
      </c>
      <c r="K43" s="16" t="s">
        <v>150</v>
      </c>
      <c r="L43" s="16">
        <v>500</v>
      </c>
      <c r="M43" s="16" t="s">
        <v>51</v>
      </c>
      <c r="N43" s="16" t="s">
        <v>237</v>
      </c>
      <c r="O43" s="16" t="s">
        <v>238</v>
      </c>
      <c r="P43" s="16" t="s">
        <v>54</v>
      </c>
      <c r="Q43" s="16">
        <v>80</v>
      </c>
      <c r="R43" s="16">
        <v>80</v>
      </c>
      <c r="S43" s="16">
        <v>0</v>
      </c>
      <c r="T43" s="16">
        <v>0</v>
      </c>
      <c r="U43" s="16" t="s">
        <v>70</v>
      </c>
      <c r="V43" s="16" t="s">
        <v>252</v>
      </c>
      <c r="W43" s="16" t="str">
        <f t="shared" si="1"/>
        <v>厂房建设约500平方米及加工设施等</v>
      </c>
      <c r="X43" s="16">
        <v>1</v>
      </c>
      <c r="Y43" s="16">
        <v>48</v>
      </c>
      <c r="Z43" s="16">
        <v>161</v>
      </c>
      <c r="AA43" s="16">
        <v>19</v>
      </c>
      <c r="AB43" s="16" t="s">
        <v>56</v>
      </c>
      <c r="AC43" s="16" t="s">
        <v>57</v>
      </c>
      <c r="AD43" s="16" t="s">
        <v>240</v>
      </c>
      <c r="AE43" s="53" t="s">
        <v>250</v>
      </c>
      <c r="AF43" s="54" t="s">
        <v>59</v>
      </c>
      <c r="AG43" s="54" t="s">
        <v>59</v>
      </c>
      <c r="AH43" s="54" t="s">
        <v>60</v>
      </c>
    </row>
    <row r="44" spans="1:34" s="2" customFormat="1" ht="145.5" customHeight="1">
      <c r="A44" s="16">
        <v>40</v>
      </c>
      <c r="B44" s="16">
        <v>2023</v>
      </c>
      <c r="C44" s="16" t="s">
        <v>253</v>
      </c>
      <c r="D44" s="16" t="s">
        <v>43</v>
      </c>
      <c r="E44" s="16" t="s">
        <v>44</v>
      </c>
      <c r="F44" s="16" t="s">
        <v>45</v>
      </c>
      <c r="G44" s="16" t="s">
        <v>114</v>
      </c>
      <c r="H44" s="16" t="s">
        <v>254</v>
      </c>
      <c r="I44" s="16" t="s">
        <v>127</v>
      </c>
      <c r="J44" s="16" t="s">
        <v>255</v>
      </c>
      <c r="K44" s="16" t="s">
        <v>150</v>
      </c>
      <c r="L44" s="16">
        <v>180</v>
      </c>
      <c r="M44" s="16" t="s">
        <v>51</v>
      </c>
      <c r="N44" s="16" t="s">
        <v>237</v>
      </c>
      <c r="O44" s="16" t="s">
        <v>238</v>
      </c>
      <c r="P44" s="16" t="s">
        <v>54</v>
      </c>
      <c r="Q44" s="16">
        <v>30</v>
      </c>
      <c r="R44" s="16">
        <v>30</v>
      </c>
      <c r="S44" s="16">
        <v>0</v>
      </c>
      <c r="T44" s="16">
        <v>0</v>
      </c>
      <c r="U44" s="16" t="str">
        <f>VLOOKUP(C:C,'[1]12'!$C:$U,19,FALSE)</f>
        <v>据实补助</v>
      </c>
      <c r="V44" s="16" t="s">
        <v>256</v>
      </c>
      <c r="W44" s="16" t="str">
        <f t="shared" si="1"/>
        <v>冷藏库5平方、吊顶180平方、机械版 DZ-600-2S真空机两个、110型不锈钢年糕机加切断机、大河米种植基地1公里、宽1.5-2米机耕道路基等附属设施建设项目</v>
      </c>
      <c r="X44" s="16">
        <v>1</v>
      </c>
      <c r="Y44" s="16">
        <v>36</v>
      </c>
      <c r="Z44" s="16">
        <v>180</v>
      </c>
      <c r="AA44" s="16">
        <v>19</v>
      </c>
      <c r="AB44" s="16" t="s">
        <v>56</v>
      </c>
      <c r="AC44" s="16" t="s">
        <v>57</v>
      </c>
      <c r="AD44" s="16" t="s">
        <v>119</v>
      </c>
      <c r="AE44" s="53" t="s">
        <v>254</v>
      </c>
      <c r="AF44" s="54" t="s">
        <v>99</v>
      </c>
      <c r="AG44" s="62" t="s">
        <v>100</v>
      </c>
      <c r="AH44" s="62" t="s">
        <v>60</v>
      </c>
    </row>
    <row r="45" spans="1:34" s="2" customFormat="1" ht="171" customHeight="1">
      <c r="A45" s="16">
        <v>41</v>
      </c>
      <c r="B45" s="16">
        <v>2023</v>
      </c>
      <c r="C45" s="16" t="s">
        <v>257</v>
      </c>
      <c r="D45" s="16" t="s">
        <v>43</v>
      </c>
      <c r="E45" s="16" t="s">
        <v>44</v>
      </c>
      <c r="F45" s="16" t="s">
        <v>45</v>
      </c>
      <c r="G45" s="16" t="s">
        <v>114</v>
      </c>
      <c r="H45" s="16" t="s">
        <v>258</v>
      </c>
      <c r="I45" s="16" t="s">
        <v>67</v>
      </c>
      <c r="J45" s="16" t="s">
        <v>259</v>
      </c>
      <c r="K45" s="16" t="s">
        <v>150</v>
      </c>
      <c r="L45" s="16">
        <v>500</v>
      </c>
      <c r="M45" s="16" t="s">
        <v>51</v>
      </c>
      <c r="N45" s="16" t="s">
        <v>237</v>
      </c>
      <c r="O45" s="16" t="s">
        <v>238</v>
      </c>
      <c r="P45" s="16" t="s">
        <v>54</v>
      </c>
      <c r="Q45" s="16">
        <v>40</v>
      </c>
      <c r="R45" s="16">
        <v>40</v>
      </c>
      <c r="S45" s="16">
        <v>0</v>
      </c>
      <c r="T45" s="16">
        <v>0</v>
      </c>
      <c r="U45" s="16" t="str">
        <f>VLOOKUP(C:C,'[1]12'!$C:$U,19,FALSE)</f>
        <v>据实补助</v>
      </c>
      <c r="V45" s="16" t="s">
        <v>260</v>
      </c>
      <c r="W45" s="16" t="str">
        <f t="shared" si="1"/>
        <v>加工厂500平方等配套设施</v>
      </c>
      <c r="X45" s="16">
        <v>1</v>
      </c>
      <c r="Y45" s="16">
        <v>68</v>
      </c>
      <c r="Z45" s="16">
        <v>241</v>
      </c>
      <c r="AA45" s="16">
        <v>19</v>
      </c>
      <c r="AB45" s="16" t="s">
        <v>56</v>
      </c>
      <c r="AC45" s="16" t="s">
        <v>57</v>
      </c>
      <c r="AD45" s="16" t="s">
        <v>119</v>
      </c>
      <c r="AE45" s="53" t="s">
        <v>258</v>
      </c>
      <c r="AF45" s="54" t="s">
        <v>59</v>
      </c>
      <c r="AG45" s="54" t="s">
        <v>59</v>
      </c>
      <c r="AH45" s="54" t="s">
        <v>60</v>
      </c>
    </row>
    <row r="46" spans="1:34" s="2" customFormat="1" ht="132.75" customHeight="1">
      <c r="A46" s="16">
        <v>42</v>
      </c>
      <c r="B46" s="16">
        <v>2023</v>
      </c>
      <c r="C46" s="16" t="s">
        <v>261</v>
      </c>
      <c r="D46" s="16" t="s">
        <v>43</v>
      </c>
      <c r="E46" s="16" t="s">
        <v>44</v>
      </c>
      <c r="F46" s="16" t="s">
        <v>45</v>
      </c>
      <c r="G46" s="16" t="s">
        <v>125</v>
      </c>
      <c r="H46" s="16" t="s">
        <v>262</v>
      </c>
      <c r="I46" s="16" t="s">
        <v>116</v>
      </c>
      <c r="J46" s="16" t="s">
        <v>263</v>
      </c>
      <c r="K46" s="16" t="s">
        <v>264</v>
      </c>
      <c r="L46" s="16">
        <v>1</v>
      </c>
      <c r="M46" s="16" t="s">
        <v>51</v>
      </c>
      <c r="N46" s="16" t="s">
        <v>237</v>
      </c>
      <c r="O46" s="16" t="s">
        <v>238</v>
      </c>
      <c r="P46" s="16" t="s">
        <v>54</v>
      </c>
      <c r="Q46" s="16">
        <v>30</v>
      </c>
      <c r="R46" s="16">
        <v>30</v>
      </c>
      <c r="S46" s="16">
        <v>0</v>
      </c>
      <c r="T46" s="16">
        <v>0</v>
      </c>
      <c r="U46" s="16" t="str">
        <f>VLOOKUP(C:C,'[1]12'!$C:$U,19,FALSE)</f>
        <v>据实补助</v>
      </c>
      <c r="V46" s="16" t="s">
        <v>265</v>
      </c>
      <c r="W46" s="16" t="str">
        <f t="shared" si="1"/>
        <v>购买2吨蒸汽锅炉及配套安装组件（引风机、储水塔等）</v>
      </c>
      <c r="X46" s="16">
        <v>1</v>
      </c>
      <c r="Y46" s="16">
        <v>42</v>
      </c>
      <c r="Z46" s="16">
        <v>135</v>
      </c>
      <c r="AA46" s="16">
        <v>11</v>
      </c>
      <c r="AB46" s="16" t="s">
        <v>56</v>
      </c>
      <c r="AC46" s="16" t="s">
        <v>57</v>
      </c>
      <c r="AD46" s="16" t="s">
        <v>131</v>
      </c>
      <c r="AE46" s="53" t="s">
        <v>262</v>
      </c>
      <c r="AF46" s="54" t="s">
        <v>59</v>
      </c>
      <c r="AG46" s="54" t="s">
        <v>59</v>
      </c>
      <c r="AH46" s="54" t="s">
        <v>60</v>
      </c>
    </row>
    <row r="47" spans="1:34" s="2" customFormat="1" ht="163.5" customHeight="1">
      <c r="A47" s="16">
        <v>43</v>
      </c>
      <c r="B47" s="16">
        <v>2023</v>
      </c>
      <c r="C47" s="16" t="s">
        <v>266</v>
      </c>
      <c r="D47" s="16" t="s">
        <v>83</v>
      </c>
      <c r="E47" s="16" t="s">
        <v>44</v>
      </c>
      <c r="F47" s="16" t="s">
        <v>45</v>
      </c>
      <c r="G47" s="16" t="s">
        <v>125</v>
      </c>
      <c r="H47" s="16" t="s">
        <v>267</v>
      </c>
      <c r="I47" s="16" t="s">
        <v>127</v>
      </c>
      <c r="J47" s="16" t="s">
        <v>268</v>
      </c>
      <c r="K47" s="16" t="s">
        <v>150</v>
      </c>
      <c r="L47" s="16">
        <v>600</v>
      </c>
      <c r="M47" s="16" t="s">
        <v>51</v>
      </c>
      <c r="N47" s="16" t="s">
        <v>237</v>
      </c>
      <c r="O47" s="16" t="s">
        <v>238</v>
      </c>
      <c r="P47" s="16" t="s">
        <v>54</v>
      </c>
      <c r="Q47" s="16">
        <v>54</v>
      </c>
      <c r="R47" s="16">
        <v>54</v>
      </c>
      <c r="S47" s="16">
        <v>0</v>
      </c>
      <c r="T47" s="16">
        <v>0</v>
      </c>
      <c r="U47" s="16" t="str">
        <f>VLOOKUP(C:C,'[1]12'!$C:$U,19,FALSE)</f>
        <v>据实补助</v>
      </c>
      <c r="V47" s="16" t="s">
        <v>269</v>
      </c>
      <c r="W47" s="16" t="str">
        <f t="shared" si="1"/>
        <v>有机肥加工厂房建设及配套设施完善</v>
      </c>
      <c r="X47" s="16">
        <v>1</v>
      </c>
      <c r="Y47" s="16">
        <v>78</v>
      </c>
      <c r="Z47" s="16">
        <v>350</v>
      </c>
      <c r="AA47" s="16">
        <v>10</v>
      </c>
      <c r="AB47" s="16" t="s">
        <v>56</v>
      </c>
      <c r="AC47" s="16" t="s">
        <v>57</v>
      </c>
      <c r="AD47" s="16" t="s">
        <v>131</v>
      </c>
      <c r="AE47" s="53" t="s">
        <v>267</v>
      </c>
      <c r="AF47" s="54" t="s">
        <v>99</v>
      </c>
      <c r="AG47" s="62" t="s">
        <v>100</v>
      </c>
      <c r="AH47" s="62" t="s">
        <v>60</v>
      </c>
    </row>
    <row r="48" spans="1:34" s="2" customFormat="1" ht="183.75" customHeight="1">
      <c r="A48" s="16">
        <v>44</v>
      </c>
      <c r="B48" s="16">
        <v>2023</v>
      </c>
      <c r="C48" s="16" t="s">
        <v>270</v>
      </c>
      <c r="D48" s="16" t="s">
        <v>43</v>
      </c>
      <c r="E48" s="16" t="s">
        <v>44</v>
      </c>
      <c r="F48" s="16" t="s">
        <v>45</v>
      </c>
      <c r="G48" s="16" t="s">
        <v>125</v>
      </c>
      <c r="H48" s="16" t="s">
        <v>126</v>
      </c>
      <c r="I48" s="16" t="s">
        <v>127</v>
      </c>
      <c r="J48" s="16" t="s">
        <v>271</v>
      </c>
      <c r="K48" s="16" t="s">
        <v>150</v>
      </c>
      <c r="L48" s="16">
        <v>100</v>
      </c>
      <c r="M48" s="16" t="s">
        <v>51</v>
      </c>
      <c r="N48" s="16" t="s">
        <v>237</v>
      </c>
      <c r="O48" s="16" t="s">
        <v>238</v>
      </c>
      <c r="P48" s="16" t="s">
        <v>54</v>
      </c>
      <c r="Q48" s="16">
        <v>30</v>
      </c>
      <c r="R48" s="16">
        <v>30</v>
      </c>
      <c r="S48" s="16">
        <v>0</v>
      </c>
      <c r="T48" s="16">
        <v>0</v>
      </c>
      <c r="U48" s="16" t="s">
        <v>70</v>
      </c>
      <c r="V48" s="16" t="s">
        <v>272</v>
      </c>
      <c r="W48" s="16" t="str">
        <f t="shared" si="1"/>
        <v>酒窖建设约100平方米、打包间建设约50平方米及厂房配套设施建设</v>
      </c>
      <c r="X48" s="16">
        <v>1</v>
      </c>
      <c r="Y48" s="16">
        <v>90</v>
      </c>
      <c r="Z48" s="16">
        <v>335</v>
      </c>
      <c r="AA48" s="16">
        <v>21</v>
      </c>
      <c r="AB48" s="16" t="s">
        <v>56</v>
      </c>
      <c r="AC48" s="16" t="s">
        <v>57</v>
      </c>
      <c r="AD48" s="16" t="s">
        <v>131</v>
      </c>
      <c r="AE48" s="53" t="s">
        <v>126</v>
      </c>
      <c r="AF48" s="54" t="s">
        <v>99</v>
      </c>
      <c r="AG48" s="62" t="s">
        <v>100</v>
      </c>
      <c r="AH48" s="62" t="s">
        <v>60</v>
      </c>
    </row>
    <row r="49" spans="1:34" s="2" customFormat="1" ht="162" customHeight="1">
      <c r="A49" s="16">
        <v>45</v>
      </c>
      <c r="B49" s="16">
        <v>2023</v>
      </c>
      <c r="C49" s="16" t="s">
        <v>273</v>
      </c>
      <c r="D49" s="16" t="s">
        <v>83</v>
      </c>
      <c r="E49" s="16" t="s">
        <v>44</v>
      </c>
      <c r="F49" s="16" t="s">
        <v>45</v>
      </c>
      <c r="G49" s="16" t="s">
        <v>141</v>
      </c>
      <c r="H49" s="16" t="s">
        <v>142</v>
      </c>
      <c r="I49" s="16" t="s">
        <v>116</v>
      </c>
      <c r="J49" s="16" t="s">
        <v>274</v>
      </c>
      <c r="K49" s="16" t="s">
        <v>150</v>
      </c>
      <c r="L49" s="16">
        <v>50</v>
      </c>
      <c r="M49" s="16" t="s">
        <v>51</v>
      </c>
      <c r="N49" s="16" t="s">
        <v>237</v>
      </c>
      <c r="O49" s="16" t="s">
        <v>238</v>
      </c>
      <c r="P49" s="16" t="s">
        <v>54</v>
      </c>
      <c r="Q49" s="16">
        <v>30</v>
      </c>
      <c r="R49" s="16">
        <v>30</v>
      </c>
      <c r="S49" s="16">
        <v>0</v>
      </c>
      <c r="T49" s="16">
        <v>0</v>
      </c>
      <c r="U49" s="16" t="str">
        <f>VLOOKUP(C:C,'[1]12'!$C:$U,19,FALSE)</f>
        <v>据实补助</v>
      </c>
      <c r="V49" s="16" t="s">
        <v>275</v>
      </c>
      <c r="W49" s="16" t="str">
        <f t="shared" si="1"/>
        <v>厂房扩建50平方米及周边设施完善</v>
      </c>
      <c r="X49" s="16">
        <v>1</v>
      </c>
      <c r="Y49" s="16">
        <v>28</v>
      </c>
      <c r="Z49" s="16">
        <v>111</v>
      </c>
      <c r="AA49" s="16" t="s">
        <v>276</v>
      </c>
      <c r="AB49" s="16" t="s">
        <v>56</v>
      </c>
      <c r="AC49" s="16" t="s">
        <v>57</v>
      </c>
      <c r="AD49" s="16" t="s">
        <v>145</v>
      </c>
      <c r="AE49" s="53" t="s">
        <v>142</v>
      </c>
      <c r="AF49" s="54" t="s">
        <v>99</v>
      </c>
      <c r="AG49" s="62" t="s">
        <v>100</v>
      </c>
      <c r="AH49" s="62" t="s">
        <v>60</v>
      </c>
    </row>
    <row r="50" spans="1:34" s="2" customFormat="1" ht="154.5" customHeight="1">
      <c r="A50" s="16">
        <v>46</v>
      </c>
      <c r="B50" s="16">
        <v>2023</v>
      </c>
      <c r="C50" s="16" t="s">
        <v>277</v>
      </c>
      <c r="D50" s="16" t="s">
        <v>43</v>
      </c>
      <c r="E50" s="16" t="s">
        <v>44</v>
      </c>
      <c r="F50" s="16" t="s">
        <v>45</v>
      </c>
      <c r="G50" s="16" t="s">
        <v>141</v>
      </c>
      <c r="H50" s="16" t="s">
        <v>278</v>
      </c>
      <c r="I50" s="16" t="s">
        <v>67</v>
      </c>
      <c r="J50" s="16" t="s">
        <v>279</v>
      </c>
      <c r="K50" s="16" t="s">
        <v>264</v>
      </c>
      <c r="L50" s="16">
        <v>4</v>
      </c>
      <c r="M50" s="16" t="s">
        <v>51</v>
      </c>
      <c r="N50" s="16" t="s">
        <v>237</v>
      </c>
      <c r="O50" s="16" t="s">
        <v>238</v>
      </c>
      <c r="P50" s="16" t="s">
        <v>54</v>
      </c>
      <c r="Q50" s="16">
        <v>20</v>
      </c>
      <c r="R50" s="16">
        <v>20</v>
      </c>
      <c r="S50" s="16">
        <v>0</v>
      </c>
      <c r="T50" s="16">
        <v>0</v>
      </c>
      <c r="U50" s="16" t="str">
        <f>VLOOKUP(C:C,'[1]12'!$C:$U,19,FALSE)</f>
        <v>据实补助</v>
      </c>
      <c r="V50" s="16" t="s">
        <v>280</v>
      </c>
      <c r="W50" s="16" t="str">
        <f t="shared" si="1"/>
        <v>（电磁蒸汽发生器、电磁热风炉、电磁过热蒸汽发生器、茶叶蒸汽热风杀青机等4套)</v>
      </c>
      <c r="X50" s="16">
        <v>1</v>
      </c>
      <c r="Y50" s="16">
        <v>26</v>
      </c>
      <c r="Z50" s="16">
        <v>106</v>
      </c>
      <c r="AA50" s="16">
        <v>23</v>
      </c>
      <c r="AB50" s="16" t="s">
        <v>56</v>
      </c>
      <c r="AC50" s="16" t="s">
        <v>57</v>
      </c>
      <c r="AD50" s="16" t="s">
        <v>145</v>
      </c>
      <c r="AE50" s="53" t="s">
        <v>278</v>
      </c>
      <c r="AF50" s="54" t="s">
        <v>99</v>
      </c>
      <c r="AG50" s="62" t="s">
        <v>100</v>
      </c>
      <c r="AH50" s="62" t="s">
        <v>60</v>
      </c>
    </row>
    <row r="51" spans="1:34" s="2" customFormat="1" ht="111.75" customHeight="1">
      <c r="A51" s="16">
        <v>47</v>
      </c>
      <c r="B51" s="16">
        <v>2023</v>
      </c>
      <c r="C51" s="16" t="s">
        <v>281</v>
      </c>
      <c r="D51" s="16" t="s">
        <v>43</v>
      </c>
      <c r="E51" s="16" t="s">
        <v>44</v>
      </c>
      <c r="F51" s="16" t="s">
        <v>45</v>
      </c>
      <c r="G51" s="16" t="s">
        <v>158</v>
      </c>
      <c r="H51" s="16" t="s">
        <v>159</v>
      </c>
      <c r="I51" s="16" t="s">
        <v>116</v>
      </c>
      <c r="J51" s="16" t="s">
        <v>282</v>
      </c>
      <c r="K51" s="16" t="s">
        <v>243</v>
      </c>
      <c r="L51" s="16">
        <v>3</v>
      </c>
      <c r="M51" s="16" t="s">
        <v>51</v>
      </c>
      <c r="N51" s="16" t="s">
        <v>237</v>
      </c>
      <c r="O51" s="16" t="s">
        <v>238</v>
      </c>
      <c r="P51" s="16" t="s">
        <v>54</v>
      </c>
      <c r="Q51" s="16">
        <v>25</v>
      </c>
      <c r="R51" s="16">
        <v>25</v>
      </c>
      <c r="S51" s="16">
        <v>0</v>
      </c>
      <c r="T51" s="16">
        <v>0</v>
      </c>
      <c r="U51" s="16" t="str">
        <f>VLOOKUP(C:C,'[1]12'!$C:$U,19,FALSE)</f>
        <v>据实补助</v>
      </c>
      <c r="V51" s="16" t="s">
        <v>283</v>
      </c>
      <c r="W51" s="16" t="str">
        <f t="shared" si="1"/>
        <v>沃德收割机、东方红耕地机、高压打药机</v>
      </c>
      <c r="X51" s="16">
        <v>1</v>
      </c>
      <c r="Y51" s="16">
        <v>45</v>
      </c>
      <c r="Z51" s="16">
        <v>135</v>
      </c>
      <c r="AA51" s="16">
        <v>15</v>
      </c>
      <c r="AB51" s="16" t="s">
        <v>56</v>
      </c>
      <c r="AC51" s="16" t="s">
        <v>57</v>
      </c>
      <c r="AD51" s="16" t="s">
        <v>162</v>
      </c>
      <c r="AE51" s="53" t="s">
        <v>159</v>
      </c>
      <c r="AF51" s="54" t="s">
        <v>99</v>
      </c>
      <c r="AG51" s="62" t="s">
        <v>100</v>
      </c>
      <c r="AH51" s="62" t="s">
        <v>60</v>
      </c>
    </row>
    <row r="52" spans="1:34" s="2" customFormat="1" ht="150" customHeight="1">
      <c r="A52" s="16">
        <v>48</v>
      </c>
      <c r="B52" s="16">
        <v>2023</v>
      </c>
      <c r="C52" s="16" t="s">
        <v>284</v>
      </c>
      <c r="D52" s="16" t="s">
        <v>43</v>
      </c>
      <c r="E52" s="16" t="s">
        <v>44</v>
      </c>
      <c r="F52" s="16" t="s">
        <v>45</v>
      </c>
      <c r="G52" s="16" t="s">
        <v>158</v>
      </c>
      <c r="H52" s="16" t="s">
        <v>285</v>
      </c>
      <c r="I52" s="16" t="s">
        <v>116</v>
      </c>
      <c r="J52" s="16" t="s">
        <v>286</v>
      </c>
      <c r="K52" s="16" t="s">
        <v>150</v>
      </c>
      <c r="L52" s="16">
        <v>150</v>
      </c>
      <c r="M52" s="16" t="s">
        <v>51</v>
      </c>
      <c r="N52" s="16" t="s">
        <v>237</v>
      </c>
      <c r="O52" s="16" t="s">
        <v>238</v>
      </c>
      <c r="P52" s="16" t="s">
        <v>54</v>
      </c>
      <c r="Q52" s="16">
        <v>35</v>
      </c>
      <c r="R52" s="16">
        <v>35</v>
      </c>
      <c r="S52" s="16">
        <v>0</v>
      </c>
      <c r="T52" s="16">
        <v>0</v>
      </c>
      <c r="U52" s="16" t="str">
        <f>VLOOKUP(C:C,'[1]12'!$C:$U,19,FALSE)</f>
        <v>据实补助</v>
      </c>
      <c r="V52" s="16" t="s">
        <v>287</v>
      </c>
      <c r="W52" s="16" t="str">
        <f t="shared" si="1"/>
        <v>茶油加工厂建设约150平方米及设备购买、水电等配套设施</v>
      </c>
      <c r="X52" s="16">
        <v>1</v>
      </c>
      <c r="Y52" s="16">
        <v>80</v>
      </c>
      <c r="Z52" s="16">
        <v>359</v>
      </c>
      <c r="AA52" s="16">
        <v>15</v>
      </c>
      <c r="AB52" s="16" t="s">
        <v>56</v>
      </c>
      <c r="AC52" s="16" t="s">
        <v>57</v>
      </c>
      <c r="AD52" s="16" t="s">
        <v>162</v>
      </c>
      <c r="AE52" s="53" t="s">
        <v>285</v>
      </c>
      <c r="AF52" s="54" t="s">
        <v>59</v>
      </c>
      <c r="AG52" s="54" t="s">
        <v>59</v>
      </c>
      <c r="AH52" s="54" t="s">
        <v>60</v>
      </c>
    </row>
    <row r="53" spans="1:34" s="2" customFormat="1" ht="117" customHeight="1">
      <c r="A53" s="16">
        <v>49</v>
      </c>
      <c r="B53" s="16">
        <v>2023</v>
      </c>
      <c r="C53" s="16" t="s">
        <v>288</v>
      </c>
      <c r="D53" s="16" t="s">
        <v>43</v>
      </c>
      <c r="E53" s="16" t="s">
        <v>44</v>
      </c>
      <c r="F53" s="16" t="s">
        <v>45</v>
      </c>
      <c r="G53" s="16" t="s">
        <v>158</v>
      </c>
      <c r="H53" s="16" t="s">
        <v>169</v>
      </c>
      <c r="I53" s="16" t="s">
        <v>67</v>
      </c>
      <c r="J53" s="16" t="s">
        <v>289</v>
      </c>
      <c r="K53" s="16" t="s">
        <v>150</v>
      </c>
      <c r="L53" s="16">
        <v>80</v>
      </c>
      <c r="M53" s="16" t="s">
        <v>51</v>
      </c>
      <c r="N53" s="16" t="s">
        <v>237</v>
      </c>
      <c r="O53" s="16" t="s">
        <v>238</v>
      </c>
      <c r="P53" s="16" t="s">
        <v>54</v>
      </c>
      <c r="Q53" s="16">
        <v>45</v>
      </c>
      <c r="R53" s="16">
        <v>45</v>
      </c>
      <c r="S53" s="16">
        <v>0</v>
      </c>
      <c r="T53" s="16">
        <v>0</v>
      </c>
      <c r="U53" s="16" t="s">
        <v>70</v>
      </c>
      <c r="V53" s="16" t="s">
        <v>290</v>
      </c>
      <c r="W53" s="16" t="str">
        <f t="shared" si="1"/>
        <v>办公用房及附属用房80平方米，地面硬化400平方米</v>
      </c>
      <c r="X53" s="16">
        <v>1</v>
      </c>
      <c r="Y53" s="16">
        <v>85</v>
      </c>
      <c r="Z53" s="16">
        <v>357</v>
      </c>
      <c r="AA53" s="16">
        <v>65</v>
      </c>
      <c r="AB53" s="16" t="s">
        <v>56</v>
      </c>
      <c r="AC53" s="16" t="s">
        <v>57</v>
      </c>
      <c r="AD53" s="16" t="s">
        <v>162</v>
      </c>
      <c r="AE53" s="53" t="s">
        <v>291</v>
      </c>
      <c r="AF53" s="54" t="s">
        <v>59</v>
      </c>
      <c r="AG53" s="54" t="s">
        <v>59</v>
      </c>
      <c r="AH53" s="54" t="s">
        <v>60</v>
      </c>
    </row>
    <row r="54" spans="1:34" s="2" customFormat="1" ht="150.75" customHeight="1">
      <c r="A54" s="16">
        <v>50</v>
      </c>
      <c r="B54" s="16">
        <v>2023</v>
      </c>
      <c r="C54" s="16" t="s">
        <v>292</v>
      </c>
      <c r="D54" s="16" t="s">
        <v>43</v>
      </c>
      <c r="E54" s="16" t="s">
        <v>44</v>
      </c>
      <c r="F54" s="16" t="s">
        <v>45</v>
      </c>
      <c r="G54" s="16" t="s">
        <v>174</v>
      </c>
      <c r="H54" s="16" t="s">
        <v>293</v>
      </c>
      <c r="I54" s="16" t="s">
        <v>127</v>
      </c>
      <c r="J54" s="16" t="s">
        <v>294</v>
      </c>
      <c r="K54" s="16" t="s">
        <v>150</v>
      </c>
      <c r="L54" s="16">
        <v>800</v>
      </c>
      <c r="M54" s="16" t="s">
        <v>51</v>
      </c>
      <c r="N54" s="16" t="s">
        <v>237</v>
      </c>
      <c r="O54" s="16" t="s">
        <v>238</v>
      </c>
      <c r="P54" s="16" t="s">
        <v>54</v>
      </c>
      <c r="Q54" s="16">
        <v>90</v>
      </c>
      <c r="R54" s="16">
        <v>90</v>
      </c>
      <c r="S54" s="16">
        <v>0</v>
      </c>
      <c r="T54" s="16">
        <v>0</v>
      </c>
      <c r="U54" s="16" t="str">
        <f>VLOOKUP(C:C,'[1]12'!$C:$U,19,FALSE)</f>
        <v>据实补助</v>
      </c>
      <c r="V54" s="16" t="s">
        <v>295</v>
      </c>
      <c r="W54" s="16" t="str">
        <f t="shared" si="1"/>
        <v>竹笋加工基地生产用房800平方米等基础设施建设</v>
      </c>
      <c r="X54" s="16">
        <v>1</v>
      </c>
      <c r="Y54" s="16">
        <v>34</v>
      </c>
      <c r="Z54" s="16">
        <v>119</v>
      </c>
      <c r="AA54" s="16">
        <v>20</v>
      </c>
      <c r="AB54" s="16" t="s">
        <v>56</v>
      </c>
      <c r="AC54" s="16" t="s">
        <v>57</v>
      </c>
      <c r="AD54" s="16" t="s">
        <v>178</v>
      </c>
      <c r="AE54" s="53" t="s">
        <v>293</v>
      </c>
      <c r="AF54" s="54" t="s">
        <v>99</v>
      </c>
      <c r="AG54" s="62" t="s">
        <v>100</v>
      </c>
      <c r="AH54" s="62" t="s">
        <v>60</v>
      </c>
    </row>
    <row r="55" spans="1:34" s="2" customFormat="1" ht="75" customHeight="1">
      <c r="A55" s="16">
        <v>51</v>
      </c>
      <c r="B55" s="16">
        <v>2023</v>
      </c>
      <c r="C55" s="16" t="s">
        <v>296</v>
      </c>
      <c r="D55" s="16" t="s">
        <v>43</v>
      </c>
      <c r="E55" s="16" t="s">
        <v>44</v>
      </c>
      <c r="F55" s="16" t="s">
        <v>45</v>
      </c>
      <c r="G55" s="16" t="s">
        <v>297</v>
      </c>
      <c r="H55" s="16" t="s">
        <v>298</v>
      </c>
      <c r="I55" s="16" t="s">
        <v>67</v>
      </c>
      <c r="J55" s="16" t="s">
        <v>299</v>
      </c>
      <c r="K55" s="16" t="s">
        <v>150</v>
      </c>
      <c r="L55" s="16">
        <v>500</v>
      </c>
      <c r="M55" s="16" t="s">
        <v>51</v>
      </c>
      <c r="N55" s="16" t="s">
        <v>237</v>
      </c>
      <c r="O55" s="16" t="s">
        <v>238</v>
      </c>
      <c r="P55" s="16" t="s">
        <v>54</v>
      </c>
      <c r="Q55" s="16">
        <v>85</v>
      </c>
      <c r="R55" s="16">
        <v>85</v>
      </c>
      <c r="S55" s="16">
        <v>0</v>
      </c>
      <c r="T55" s="16">
        <v>0</v>
      </c>
      <c r="U55" s="16" t="str">
        <f>VLOOKUP(C:C,'[1]12'!$C:$U,19,FALSE)</f>
        <v>据实补助</v>
      </c>
      <c r="V55" s="16" t="s">
        <v>300</v>
      </c>
      <c r="W55" s="16" t="str">
        <f t="shared" si="1"/>
        <v>新建烘干房含三通一平约500平方米，水稻烘干机组、余坪、道路、管理用房等其他设施建设</v>
      </c>
      <c r="X55" s="16">
        <v>1</v>
      </c>
      <c r="Y55" s="16">
        <v>69</v>
      </c>
      <c r="Z55" s="16">
        <v>302</v>
      </c>
      <c r="AA55" s="16">
        <v>20</v>
      </c>
      <c r="AB55" s="16" t="s">
        <v>56</v>
      </c>
      <c r="AC55" s="16" t="s">
        <v>57</v>
      </c>
      <c r="AD55" s="16" t="s">
        <v>301</v>
      </c>
      <c r="AE55" s="53" t="s">
        <v>298</v>
      </c>
      <c r="AF55" s="54" t="s">
        <v>99</v>
      </c>
      <c r="AG55" s="62" t="s">
        <v>100</v>
      </c>
      <c r="AH55" s="62" t="s">
        <v>60</v>
      </c>
    </row>
    <row r="56" spans="1:34" s="2" customFormat="1" ht="75" customHeight="1">
      <c r="A56" s="16">
        <v>52</v>
      </c>
      <c r="B56" s="16">
        <v>2023</v>
      </c>
      <c r="C56" s="16" t="s">
        <v>302</v>
      </c>
      <c r="D56" s="16" t="s">
        <v>43</v>
      </c>
      <c r="E56" s="16" t="s">
        <v>44</v>
      </c>
      <c r="F56" s="16" t="s">
        <v>45</v>
      </c>
      <c r="G56" s="16" t="s">
        <v>297</v>
      </c>
      <c r="H56" s="16" t="s">
        <v>303</v>
      </c>
      <c r="I56" s="16" t="s">
        <v>116</v>
      </c>
      <c r="J56" s="16" t="s">
        <v>304</v>
      </c>
      <c r="K56" s="16" t="s">
        <v>150</v>
      </c>
      <c r="L56" s="16">
        <v>500</v>
      </c>
      <c r="M56" s="16" t="s">
        <v>51</v>
      </c>
      <c r="N56" s="16" t="s">
        <v>237</v>
      </c>
      <c r="O56" s="16" t="s">
        <v>238</v>
      </c>
      <c r="P56" s="16" t="s">
        <v>54</v>
      </c>
      <c r="Q56" s="16">
        <v>60</v>
      </c>
      <c r="R56" s="16">
        <v>60</v>
      </c>
      <c r="S56" s="16">
        <v>0</v>
      </c>
      <c r="T56" s="16">
        <v>0</v>
      </c>
      <c r="U56" s="16" t="str">
        <f>VLOOKUP(C:C,'[1]12'!$C:$U,19,FALSE)</f>
        <v>据实补助</v>
      </c>
      <c r="V56" s="16" t="s">
        <v>305</v>
      </c>
      <c r="W56" s="16" t="str">
        <f t="shared" si="1"/>
        <v>茶叶加工厂房含三通一约500平方米，烘干、炒茶等制茶设备，周边茶场扩增等</v>
      </c>
      <c r="X56" s="16">
        <v>1</v>
      </c>
      <c r="Y56" s="16">
        <v>30</v>
      </c>
      <c r="Z56" s="16">
        <v>125</v>
      </c>
      <c r="AA56" s="16">
        <v>19</v>
      </c>
      <c r="AB56" s="16" t="s">
        <v>56</v>
      </c>
      <c r="AC56" s="16" t="s">
        <v>57</v>
      </c>
      <c r="AD56" s="16" t="s">
        <v>301</v>
      </c>
      <c r="AE56" s="53" t="s">
        <v>303</v>
      </c>
      <c r="AF56" s="54" t="s">
        <v>99</v>
      </c>
      <c r="AG56" s="62" t="s">
        <v>100</v>
      </c>
      <c r="AH56" s="62" t="s">
        <v>60</v>
      </c>
    </row>
    <row r="57" spans="1:34" s="3" customFormat="1" ht="102" customHeight="1">
      <c r="A57" s="16">
        <v>53</v>
      </c>
      <c r="B57" s="16">
        <v>2023</v>
      </c>
      <c r="C57" s="16" t="s">
        <v>306</v>
      </c>
      <c r="D57" s="16" t="s">
        <v>83</v>
      </c>
      <c r="E57" s="16" t="s">
        <v>44</v>
      </c>
      <c r="F57" s="16" t="s">
        <v>45</v>
      </c>
      <c r="G57" s="16" t="s">
        <v>180</v>
      </c>
      <c r="H57" s="16" t="s">
        <v>181</v>
      </c>
      <c r="I57" s="16" t="s">
        <v>116</v>
      </c>
      <c r="J57" s="16" t="s">
        <v>307</v>
      </c>
      <c r="K57" s="16" t="s">
        <v>150</v>
      </c>
      <c r="L57" s="16">
        <v>800</v>
      </c>
      <c r="M57" s="16" t="s">
        <v>51</v>
      </c>
      <c r="N57" s="16" t="s">
        <v>237</v>
      </c>
      <c r="O57" s="16" t="s">
        <v>238</v>
      </c>
      <c r="P57" s="16" t="s">
        <v>54</v>
      </c>
      <c r="Q57" s="16">
        <v>80</v>
      </c>
      <c r="R57" s="16">
        <v>80</v>
      </c>
      <c r="S57" s="16">
        <v>0</v>
      </c>
      <c r="T57" s="16">
        <v>0</v>
      </c>
      <c r="U57" s="16" t="str">
        <f>VLOOKUP(C:C,'[1]12'!$C:$U,19,FALSE)</f>
        <v>据实补助</v>
      </c>
      <c r="V57" s="16" t="s">
        <v>308</v>
      </c>
      <c r="W57" s="16" t="str">
        <f t="shared" si="1"/>
        <v>山泉水厂内部净化车间约800平方米、办公厂棚、厂区围档等附属设施建设</v>
      </c>
      <c r="X57" s="16">
        <v>1</v>
      </c>
      <c r="Y57" s="16">
        <v>65</v>
      </c>
      <c r="Z57" s="16">
        <v>268</v>
      </c>
      <c r="AA57" s="16">
        <v>36</v>
      </c>
      <c r="AB57" s="16" t="s">
        <v>56</v>
      </c>
      <c r="AC57" s="16" t="s">
        <v>57</v>
      </c>
      <c r="AD57" s="16" t="s">
        <v>185</v>
      </c>
      <c r="AE57" s="53" t="s">
        <v>181</v>
      </c>
      <c r="AF57" s="54" t="s">
        <v>99</v>
      </c>
      <c r="AG57" s="62" t="s">
        <v>100</v>
      </c>
      <c r="AH57" s="62" t="s">
        <v>60</v>
      </c>
    </row>
    <row r="58" spans="1:34" s="2" customFormat="1" ht="75" customHeight="1">
      <c r="A58" s="16">
        <v>54</v>
      </c>
      <c r="B58" s="16">
        <v>2023</v>
      </c>
      <c r="C58" s="16" t="s">
        <v>309</v>
      </c>
      <c r="D58" s="16" t="s">
        <v>43</v>
      </c>
      <c r="E58" s="16" t="s">
        <v>44</v>
      </c>
      <c r="F58" s="16" t="s">
        <v>45</v>
      </c>
      <c r="G58" s="16" t="s">
        <v>114</v>
      </c>
      <c r="H58" s="16" t="s">
        <v>310</v>
      </c>
      <c r="I58" s="16" t="s">
        <v>127</v>
      </c>
      <c r="J58" s="16" t="s">
        <v>311</v>
      </c>
      <c r="K58" s="16" t="s">
        <v>69</v>
      </c>
      <c r="L58" s="16">
        <v>500</v>
      </c>
      <c r="M58" s="16" t="s">
        <v>51</v>
      </c>
      <c r="N58" s="16" t="s">
        <v>93</v>
      </c>
      <c r="O58" s="16" t="s">
        <v>94</v>
      </c>
      <c r="P58" s="16" t="s">
        <v>54</v>
      </c>
      <c r="Q58" s="16">
        <v>40</v>
      </c>
      <c r="R58" s="16">
        <v>40</v>
      </c>
      <c r="S58" s="16">
        <v>0</v>
      </c>
      <c r="T58" s="16">
        <v>0</v>
      </c>
      <c r="U58" s="16" t="s">
        <v>70</v>
      </c>
      <c r="V58" s="16" t="s">
        <v>312</v>
      </c>
      <c r="W58" s="16" t="str">
        <f t="shared" si="1"/>
        <v>改造500亩山林</v>
      </c>
      <c r="X58" s="16">
        <v>1</v>
      </c>
      <c r="Y58" s="16">
        <v>39</v>
      </c>
      <c r="Z58" s="16">
        <v>196</v>
      </c>
      <c r="AA58" s="16">
        <v>20</v>
      </c>
      <c r="AB58" s="16" t="s">
        <v>56</v>
      </c>
      <c r="AC58" s="16" t="s">
        <v>57</v>
      </c>
      <c r="AD58" s="16" t="s">
        <v>119</v>
      </c>
      <c r="AE58" s="53" t="s">
        <v>310</v>
      </c>
      <c r="AF58" s="54" t="s">
        <v>99</v>
      </c>
      <c r="AG58" s="62" t="s">
        <v>100</v>
      </c>
      <c r="AH58" s="62" t="s">
        <v>60</v>
      </c>
    </row>
    <row r="59" spans="1:34" s="2" customFormat="1" ht="75" customHeight="1">
      <c r="A59" s="16">
        <v>55</v>
      </c>
      <c r="B59" s="16">
        <v>2023</v>
      </c>
      <c r="C59" s="16" t="s">
        <v>313</v>
      </c>
      <c r="D59" s="16" t="s">
        <v>43</v>
      </c>
      <c r="E59" s="16" t="s">
        <v>44</v>
      </c>
      <c r="F59" s="16" t="s">
        <v>45</v>
      </c>
      <c r="G59" s="16" t="s">
        <v>141</v>
      </c>
      <c r="H59" s="16" t="s">
        <v>278</v>
      </c>
      <c r="I59" s="16" t="s">
        <v>67</v>
      </c>
      <c r="J59" s="16" t="s">
        <v>314</v>
      </c>
      <c r="K59" s="16" t="s">
        <v>150</v>
      </c>
      <c r="L59" s="16">
        <v>500</v>
      </c>
      <c r="M59" s="16" t="s">
        <v>51</v>
      </c>
      <c r="N59" s="16" t="s">
        <v>237</v>
      </c>
      <c r="O59" s="16" t="s">
        <v>238</v>
      </c>
      <c r="P59" s="16" t="s">
        <v>54</v>
      </c>
      <c r="Q59" s="16">
        <v>60</v>
      </c>
      <c r="R59" s="16">
        <v>60</v>
      </c>
      <c r="S59" s="16">
        <v>0</v>
      </c>
      <c r="T59" s="16">
        <v>0</v>
      </c>
      <c r="U59" s="16" t="s">
        <v>70</v>
      </c>
      <c r="V59" s="16" t="s">
        <v>315</v>
      </c>
      <c r="W59" s="16" t="str">
        <f t="shared" si="1"/>
        <v>茶叶加工厂500平方米等设施建设</v>
      </c>
      <c r="X59" s="16">
        <v>1</v>
      </c>
      <c r="Y59" s="16">
        <v>35</v>
      </c>
      <c r="Z59" s="16">
        <v>120</v>
      </c>
      <c r="AA59" s="16">
        <v>25</v>
      </c>
      <c r="AB59" s="16" t="s">
        <v>56</v>
      </c>
      <c r="AC59" s="16" t="s">
        <v>96</v>
      </c>
      <c r="AD59" s="16" t="s">
        <v>97</v>
      </c>
      <c r="AE59" s="58" t="s">
        <v>104</v>
      </c>
      <c r="AF59" s="54" t="s">
        <v>99</v>
      </c>
      <c r="AG59" s="62" t="s">
        <v>100</v>
      </c>
      <c r="AH59" s="62" t="s">
        <v>60</v>
      </c>
    </row>
    <row r="60" spans="1:34" s="2" customFormat="1" ht="120.75" customHeight="1">
      <c r="A60" s="16">
        <v>56</v>
      </c>
      <c r="B60" s="16">
        <v>2023</v>
      </c>
      <c r="C60" s="16" t="s">
        <v>316</v>
      </c>
      <c r="D60" s="16" t="s">
        <v>43</v>
      </c>
      <c r="E60" s="16" t="s">
        <v>44</v>
      </c>
      <c r="F60" s="16" t="s">
        <v>45</v>
      </c>
      <c r="G60" s="16" t="s">
        <v>89</v>
      </c>
      <c r="H60" s="16" t="s">
        <v>317</v>
      </c>
      <c r="I60" s="16" t="s">
        <v>67</v>
      </c>
      <c r="J60" s="16" t="s">
        <v>318</v>
      </c>
      <c r="K60" s="16" t="s">
        <v>150</v>
      </c>
      <c r="L60" s="16">
        <v>200</v>
      </c>
      <c r="M60" s="16" t="s">
        <v>51</v>
      </c>
      <c r="N60" s="16" t="s">
        <v>237</v>
      </c>
      <c r="O60" s="16" t="s">
        <v>238</v>
      </c>
      <c r="P60" s="16" t="s">
        <v>54</v>
      </c>
      <c r="Q60" s="16">
        <v>85</v>
      </c>
      <c r="R60" s="16">
        <v>85</v>
      </c>
      <c r="S60" s="16">
        <v>0</v>
      </c>
      <c r="T60" s="16">
        <v>0</v>
      </c>
      <c r="U60" s="16" t="str">
        <f>VLOOKUP(C:C,'[1]12'!$C:$U,19,FALSE)</f>
        <v>据实补助</v>
      </c>
      <c r="V60" s="16" t="s">
        <v>319</v>
      </c>
      <c r="W60" s="16" t="str">
        <f t="shared" si="1"/>
        <v>新建钢结构标准生产车间1个500㎡及生产设备等</v>
      </c>
      <c r="X60" s="16">
        <v>1</v>
      </c>
      <c r="Y60" s="16">
        <v>21</v>
      </c>
      <c r="Z60" s="16">
        <v>128</v>
      </c>
      <c r="AA60" s="16">
        <v>68</v>
      </c>
      <c r="AB60" s="16" t="s">
        <v>56</v>
      </c>
      <c r="AC60" s="16" t="s">
        <v>57</v>
      </c>
      <c r="AD60" s="16" t="s">
        <v>197</v>
      </c>
      <c r="AE60" s="53" t="s">
        <v>317</v>
      </c>
      <c r="AF60" s="54" t="s">
        <v>99</v>
      </c>
      <c r="AG60" s="62" t="s">
        <v>100</v>
      </c>
      <c r="AH60" s="62" t="s">
        <v>60</v>
      </c>
    </row>
    <row r="61" spans="1:34" s="3" customFormat="1" ht="105.75" customHeight="1">
      <c r="A61" s="16">
        <v>57</v>
      </c>
      <c r="B61" s="17">
        <v>2023</v>
      </c>
      <c r="C61" s="18" t="s">
        <v>320</v>
      </c>
      <c r="D61" s="20" t="s">
        <v>43</v>
      </c>
      <c r="E61" s="18" t="s">
        <v>321</v>
      </c>
      <c r="F61" s="18" t="s">
        <v>45</v>
      </c>
      <c r="G61" s="18" t="s">
        <v>147</v>
      </c>
      <c r="H61" s="18" t="s">
        <v>148</v>
      </c>
      <c r="I61" s="19" t="s">
        <v>116</v>
      </c>
      <c r="J61" s="19" t="s">
        <v>322</v>
      </c>
      <c r="K61" s="19" t="s">
        <v>150</v>
      </c>
      <c r="L61" s="20">
        <v>600</v>
      </c>
      <c r="M61" s="18" t="s">
        <v>51</v>
      </c>
      <c r="N61" s="19" t="s">
        <v>237</v>
      </c>
      <c r="O61" s="19" t="s">
        <v>238</v>
      </c>
      <c r="P61" s="18" t="s">
        <v>54</v>
      </c>
      <c r="Q61" s="18">
        <f>5.3+0.5+5.8+8.5+2+0.6+25+37</f>
        <v>84.7</v>
      </c>
      <c r="R61" s="18">
        <v>84.7</v>
      </c>
      <c r="S61" s="27">
        <v>0</v>
      </c>
      <c r="T61" s="27">
        <v>0</v>
      </c>
      <c r="U61" s="28" t="s">
        <v>70</v>
      </c>
      <c r="V61" s="18" t="s">
        <v>323</v>
      </c>
      <c r="W61" s="16" t="str">
        <f t="shared" si="1"/>
        <v>道路硬化390平方米；水沟220米；挡土堡坎188立方米；包装车间550平方米等设施</v>
      </c>
      <c r="X61" s="18">
        <v>1</v>
      </c>
      <c r="Y61" s="18">
        <v>254</v>
      </c>
      <c r="Z61" s="18">
        <v>1058</v>
      </c>
      <c r="AA61" s="18">
        <v>133</v>
      </c>
      <c r="AB61" s="18" t="s">
        <v>324</v>
      </c>
      <c r="AC61" s="18" t="s">
        <v>57</v>
      </c>
      <c r="AD61" s="18" t="s">
        <v>152</v>
      </c>
      <c r="AE61" s="59" t="s">
        <v>148</v>
      </c>
      <c r="AF61" s="54" t="s">
        <v>59</v>
      </c>
      <c r="AG61" s="54" t="s">
        <v>59</v>
      </c>
      <c r="AH61" s="54" t="s">
        <v>60</v>
      </c>
    </row>
    <row r="62" spans="1:34" s="2" customFormat="1" ht="75" customHeight="1">
      <c r="A62" s="16">
        <v>58</v>
      </c>
      <c r="B62" s="17">
        <v>2023</v>
      </c>
      <c r="C62" s="19" t="s">
        <v>325</v>
      </c>
      <c r="D62" s="20" t="s">
        <v>43</v>
      </c>
      <c r="E62" s="20" t="s">
        <v>74</v>
      </c>
      <c r="F62" s="20" t="s">
        <v>45</v>
      </c>
      <c r="G62" s="20" t="s">
        <v>203</v>
      </c>
      <c r="H62" s="20" t="s">
        <v>204</v>
      </c>
      <c r="I62" s="19" t="s">
        <v>205</v>
      </c>
      <c r="J62" s="19" t="s">
        <v>326</v>
      </c>
      <c r="K62" s="20" t="s">
        <v>150</v>
      </c>
      <c r="L62" s="27">
        <v>3000</v>
      </c>
      <c r="M62" s="18" t="s">
        <v>51</v>
      </c>
      <c r="N62" s="19" t="s">
        <v>237</v>
      </c>
      <c r="O62" s="19" t="s">
        <v>238</v>
      </c>
      <c r="P62" s="29" t="s">
        <v>54</v>
      </c>
      <c r="Q62" s="27">
        <v>70</v>
      </c>
      <c r="R62" s="27">
        <v>70</v>
      </c>
      <c r="S62" s="27">
        <v>0</v>
      </c>
      <c r="T62" s="27">
        <v>0</v>
      </c>
      <c r="U62" s="19" t="s">
        <v>70</v>
      </c>
      <c r="V62" s="19" t="s">
        <v>95</v>
      </c>
      <c r="W62" s="16" t="str">
        <f t="shared" si="1"/>
        <v>九曲河茶厂回收改造及周边基础设施提升含道路拓宽及硬化3000平方米、桥梁建设一座（长10米，宽5米）等</v>
      </c>
      <c r="X62" s="27">
        <v>1</v>
      </c>
      <c r="Y62" s="27">
        <v>75</v>
      </c>
      <c r="Z62" s="27">
        <v>251</v>
      </c>
      <c r="AA62" s="27">
        <v>26</v>
      </c>
      <c r="AB62" s="19" t="s">
        <v>56</v>
      </c>
      <c r="AC62" s="19" t="s">
        <v>57</v>
      </c>
      <c r="AD62" s="16" t="s">
        <v>208</v>
      </c>
      <c r="AE62" s="56" t="s">
        <v>204</v>
      </c>
      <c r="AF62" s="54" t="s">
        <v>59</v>
      </c>
      <c r="AG62" s="54" t="s">
        <v>59</v>
      </c>
      <c r="AH62" s="54" t="s">
        <v>60</v>
      </c>
    </row>
    <row r="63" spans="1:34" s="3" customFormat="1" ht="75" customHeight="1">
      <c r="A63" s="16">
        <v>59</v>
      </c>
      <c r="B63" s="17">
        <v>2023</v>
      </c>
      <c r="C63" s="18" t="s">
        <v>327</v>
      </c>
      <c r="D63" s="18" t="s">
        <v>43</v>
      </c>
      <c r="E63" s="18" t="s">
        <v>44</v>
      </c>
      <c r="F63" s="18" t="s">
        <v>45</v>
      </c>
      <c r="G63" s="18" t="s">
        <v>216</v>
      </c>
      <c r="H63" s="18" t="s">
        <v>328</v>
      </c>
      <c r="I63" s="18" t="s">
        <v>116</v>
      </c>
      <c r="J63" s="16" t="s">
        <v>329</v>
      </c>
      <c r="K63" s="18" t="s">
        <v>69</v>
      </c>
      <c r="L63" s="16">
        <v>150</v>
      </c>
      <c r="M63" s="16" t="s">
        <v>51</v>
      </c>
      <c r="N63" s="16" t="s">
        <v>93</v>
      </c>
      <c r="O63" s="30" t="s">
        <v>94</v>
      </c>
      <c r="P63" s="30" t="s">
        <v>54</v>
      </c>
      <c r="Q63" s="43">
        <v>45</v>
      </c>
      <c r="R63" s="18">
        <v>45</v>
      </c>
      <c r="S63" s="43">
        <v>0</v>
      </c>
      <c r="T63" s="18">
        <v>0</v>
      </c>
      <c r="U63" s="18" t="s">
        <v>70</v>
      </c>
      <c r="V63" s="16" t="s">
        <v>330</v>
      </c>
      <c r="W63" s="16" t="str">
        <f t="shared" si="1"/>
        <v>新建果业基地150亩，含林地流转，梯带建设等基础设施</v>
      </c>
      <c r="X63" s="44">
        <v>1</v>
      </c>
      <c r="Y63" s="55">
        <v>42</v>
      </c>
      <c r="Z63" s="55">
        <v>234</v>
      </c>
      <c r="AA63" s="18">
        <v>19</v>
      </c>
      <c r="AB63" s="18" t="s">
        <v>56</v>
      </c>
      <c r="AC63" s="16" t="s">
        <v>57</v>
      </c>
      <c r="AD63" s="18" t="s">
        <v>220</v>
      </c>
      <c r="AE63" s="59" t="s">
        <v>328</v>
      </c>
      <c r="AF63" s="54" t="s">
        <v>59</v>
      </c>
      <c r="AG63" s="54" t="s">
        <v>59</v>
      </c>
      <c r="AH63" s="54" t="s">
        <v>60</v>
      </c>
    </row>
    <row r="64" spans="1:34" s="2" customFormat="1" ht="75" customHeight="1">
      <c r="A64" s="16">
        <v>60</v>
      </c>
      <c r="B64" s="17">
        <v>2023</v>
      </c>
      <c r="C64" s="23" t="s">
        <v>331</v>
      </c>
      <c r="D64" s="23" t="s">
        <v>83</v>
      </c>
      <c r="E64" s="23" t="s">
        <v>332</v>
      </c>
      <c r="F64" s="23" t="s">
        <v>45</v>
      </c>
      <c r="G64" s="23" t="s">
        <v>333</v>
      </c>
      <c r="H64" s="24" t="s">
        <v>334</v>
      </c>
      <c r="I64" s="23" t="s">
        <v>67</v>
      </c>
      <c r="J64" s="23" t="s">
        <v>335</v>
      </c>
      <c r="K64" s="31" t="s">
        <v>150</v>
      </c>
      <c r="L64" s="23">
        <v>1200</v>
      </c>
      <c r="M64" s="23" t="s">
        <v>51</v>
      </c>
      <c r="N64" s="23" t="s">
        <v>237</v>
      </c>
      <c r="O64" s="23" t="s">
        <v>238</v>
      </c>
      <c r="P64" s="23" t="s">
        <v>54</v>
      </c>
      <c r="Q64" s="45">
        <v>26</v>
      </c>
      <c r="R64" s="45">
        <v>26</v>
      </c>
      <c r="S64" s="27">
        <v>0</v>
      </c>
      <c r="T64" s="27">
        <v>0</v>
      </c>
      <c r="U64" s="46" t="s">
        <v>70</v>
      </c>
      <c r="V64" s="46" t="s">
        <v>336</v>
      </c>
      <c r="W64" s="16" t="str">
        <f t="shared" si="1"/>
        <v>茶叶基地厂房660平米水电安装、铺设水沟500米，蓄水池、抽水设备等配套设施</v>
      </c>
      <c r="X64" s="47">
        <v>1</v>
      </c>
      <c r="Y64" s="16">
        <v>326</v>
      </c>
      <c r="Z64" s="16">
        <v>1076</v>
      </c>
      <c r="AA64" s="16">
        <v>165</v>
      </c>
      <c r="AB64" s="60" t="s">
        <v>56</v>
      </c>
      <c r="AC64" s="23" t="s">
        <v>57</v>
      </c>
      <c r="AD64" s="23" t="s">
        <v>337</v>
      </c>
      <c r="AE64" s="56" t="s">
        <v>334</v>
      </c>
      <c r="AF64" s="54" t="s">
        <v>59</v>
      </c>
      <c r="AG64" s="54" t="s">
        <v>59</v>
      </c>
      <c r="AH64" s="54" t="s">
        <v>60</v>
      </c>
    </row>
    <row r="65" spans="1:34" s="2" customFormat="1" ht="75" customHeight="1">
      <c r="A65" s="16">
        <v>61</v>
      </c>
      <c r="B65" s="17">
        <v>2023</v>
      </c>
      <c r="C65" s="18" t="s">
        <v>338</v>
      </c>
      <c r="D65" s="18" t="s">
        <v>43</v>
      </c>
      <c r="E65" s="18">
        <v>2023.12</v>
      </c>
      <c r="F65" s="63" t="s">
        <v>339</v>
      </c>
      <c r="G65" s="63" t="s">
        <v>114</v>
      </c>
      <c r="H65" s="18" t="s">
        <v>310</v>
      </c>
      <c r="I65" s="18" t="s">
        <v>67</v>
      </c>
      <c r="J65" s="55" t="s">
        <v>340</v>
      </c>
      <c r="K65" s="55" t="s">
        <v>69</v>
      </c>
      <c r="L65" s="67" t="s">
        <v>341</v>
      </c>
      <c r="M65" s="18" t="s">
        <v>51</v>
      </c>
      <c r="N65" s="18" t="s">
        <v>93</v>
      </c>
      <c r="O65" s="18" t="s">
        <v>94</v>
      </c>
      <c r="P65" s="18" t="s">
        <v>54</v>
      </c>
      <c r="Q65" s="55">
        <v>50</v>
      </c>
      <c r="R65" s="55">
        <v>50</v>
      </c>
      <c r="S65" s="27">
        <v>0</v>
      </c>
      <c r="T65" s="27">
        <v>0</v>
      </c>
      <c r="U65" s="55" t="s">
        <v>70</v>
      </c>
      <c r="V65" s="16" t="s">
        <v>342</v>
      </c>
      <c r="W65" s="16" t="str">
        <f t="shared" si="1"/>
        <v>新建经济自建林620亩及附属设施建设</v>
      </c>
      <c r="X65" s="55">
        <v>1</v>
      </c>
      <c r="Y65" s="16">
        <v>15</v>
      </c>
      <c r="Z65" s="16">
        <v>68</v>
      </c>
      <c r="AA65" s="18"/>
      <c r="AB65" s="81">
        <v>0.97</v>
      </c>
      <c r="AC65" s="55" t="s">
        <v>57</v>
      </c>
      <c r="AD65" s="55" t="s">
        <v>119</v>
      </c>
      <c r="AE65" s="58" t="s">
        <v>310</v>
      </c>
      <c r="AF65" s="54" t="s">
        <v>59</v>
      </c>
      <c r="AG65" s="54" t="s">
        <v>59</v>
      </c>
      <c r="AH65" s="54" t="s">
        <v>60</v>
      </c>
    </row>
    <row r="66" spans="1:34" s="2" customFormat="1" ht="75" customHeight="1">
      <c r="A66" s="16">
        <v>62</v>
      </c>
      <c r="B66" s="17">
        <v>2023</v>
      </c>
      <c r="C66" s="18" t="s">
        <v>343</v>
      </c>
      <c r="D66" s="18" t="s">
        <v>43</v>
      </c>
      <c r="E66" s="18">
        <v>2023.12</v>
      </c>
      <c r="F66" s="63" t="s">
        <v>339</v>
      </c>
      <c r="G66" s="63" t="s">
        <v>114</v>
      </c>
      <c r="H66" s="18" t="s">
        <v>344</v>
      </c>
      <c r="I66" s="18" t="s">
        <v>67</v>
      </c>
      <c r="J66" s="18" t="s">
        <v>345</v>
      </c>
      <c r="K66" s="55" t="s">
        <v>69</v>
      </c>
      <c r="L66" s="67" t="s">
        <v>346</v>
      </c>
      <c r="M66" s="18" t="s">
        <v>51</v>
      </c>
      <c r="N66" s="18" t="s">
        <v>93</v>
      </c>
      <c r="O66" s="18" t="s">
        <v>94</v>
      </c>
      <c r="P66" s="18" t="s">
        <v>54</v>
      </c>
      <c r="Q66" s="55">
        <v>30</v>
      </c>
      <c r="R66" s="55">
        <v>30</v>
      </c>
      <c r="S66" s="27">
        <v>0</v>
      </c>
      <c r="T66" s="27">
        <v>0</v>
      </c>
      <c r="U66" s="55" t="s">
        <v>70</v>
      </c>
      <c r="V66" s="16" t="s">
        <v>347</v>
      </c>
      <c r="W66" s="16" t="str">
        <f t="shared" si="1"/>
        <v>新建茶叶基地60亩及附属设施建设</v>
      </c>
      <c r="X66" s="55">
        <v>1</v>
      </c>
      <c r="Y66" s="16">
        <v>10</v>
      </c>
      <c r="Z66" s="16">
        <v>56</v>
      </c>
      <c r="AA66" s="18"/>
      <c r="AB66" s="81">
        <v>0.97</v>
      </c>
      <c r="AC66" s="55" t="s">
        <v>57</v>
      </c>
      <c r="AD66" s="55" t="s">
        <v>119</v>
      </c>
      <c r="AE66" s="58" t="s">
        <v>344</v>
      </c>
      <c r="AF66" s="54" t="s">
        <v>59</v>
      </c>
      <c r="AG66" s="54" t="s">
        <v>59</v>
      </c>
      <c r="AH66" s="54" t="s">
        <v>60</v>
      </c>
    </row>
    <row r="67" spans="1:34" s="2" customFormat="1" ht="142.5" customHeight="1">
      <c r="A67" s="16">
        <v>63</v>
      </c>
      <c r="B67" s="17">
        <v>2023</v>
      </c>
      <c r="C67" s="23" t="s">
        <v>348</v>
      </c>
      <c r="D67" s="23" t="s">
        <v>43</v>
      </c>
      <c r="E67" s="23" t="s">
        <v>349</v>
      </c>
      <c r="F67" s="23" t="s">
        <v>45</v>
      </c>
      <c r="G67" s="23" t="s">
        <v>203</v>
      </c>
      <c r="H67" s="23" t="s">
        <v>230</v>
      </c>
      <c r="I67" s="23" t="s">
        <v>67</v>
      </c>
      <c r="J67" s="23" t="s">
        <v>350</v>
      </c>
      <c r="K67" s="23" t="s">
        <v>69</v>
      </c>
      <c r="L67" s="68">
        <v>120</v>
      </c>
      <c r="M67" s="23" t="s">
        <v>51</v>
      </c>
      <c r="N67" s="23" t="s">
        <v>93</v>
      </c>
      <c r="O67" s="23" t="s">
        <v>94</v>
      </c>
      <c r="P67" s="23" t="s">
        <v>54</v>
      </c>
      <c r="Q67" s="68">
        <v>60</v>
      </c>
      <c r="R67" s="68">
        <v>60</v>
      </c>
      <c r="S67" s="27">
        <v>0</v>
      </c>
      <c r="T67" s="27">
        <v>0</v>
      </c>
      <c r="U67" s="23" t="s">
        <v>70</v>
      </c>
      <c r="V67" s="23" t="s">
        <v>351</v>
      </c>
      <c r="W67" s="16" t="str">
        <f t="shared" si="1"/>
        <v>新建茶园120亩，及灌溉设施建设</v>
      </c>
      <c r="X67" s="68">
        <v>1</v>
      </c>
      <c r="Y67" s="68">
        <v>48</v>
      </c>
      <c r="Z67" s="68">
        <v>192</v>
      </c>
      <c r="AA67" s="68">
        <v>24</v>
      </c>
      <c r="AB67" s="16" t="s">
        <v>56</v>
      </c>
      <c r="AC67" s="16" t="s">
        <v>57</v>
      </c>
      <c r="AD67" s="16" t="s">
        <v>208</v>
      </c>
      <c r="AE67" s="53" t="s">
        <v>230</v>
      </c>
      <c r="AF67" s="54" t="s">
        <v>59</v>
      </c>
      <c r="AG67" s="54" t="s">
        <v>59</v>
      </c>
      <c r="AH67" s="54" t="s">
        <v>60</v>
      </c>
    </row>
    <row r="68" spans="1:223" s="4" customFormat="1" ht="156" customHeight="1">
      <c r="A68" s="29">
        <v>64</v>
      </c>
      <c r="B68" s="16">
        <v>2023</v>
      </c>
      <c r="C68" s="16" t="s">
        <v>352</v>
      </c>
      <c r="D68" s="16" t="s">
        <v>43</v>
      </c>
      <c r="E68" s="16" t="s">
        <v>44</v>
      </c>
      <c r="F68" s="16" t="s">
        <v>45</v>
      </c>
      <c r="G68" s="16" t="s">
        <v>46</v>
      </c>
      <c r="H68" s="16" t="s">
        <v>353</v>
      </c>
      <c r="I68" s="16" t="s">
        <v>67</v>
      </c>
      <c r="J68" s="16" t="s">
        <v>354</v>
      </c>
      <c r="K68" s="16" t="s">
        <v>78</v>
      </c>
      <c r="L68" s="16">
        <v>1</v>
      </c>
      <c r="M68" s="16" t="s">
        <v>51</v>
      </c>
      <c r="N68" s="16" t="s">
        <v>355</v>
      </c>
      <c r="O68" s="16" t="s">
        <v>356</v>
      </c>
      <c r="P68" s="16" t="s">
        <v>54</v>
      </c>
      <c r="Q68" s="16">
        <v>204</v>
      </c>
      <c r="R68" s="16">
        <v>204</v>
      </c>
      <c r="S68" s="16">
        <v>0</v>
      </c>
      <c r="T68" s="16">
        <v>0</v>
      </c>
      <c r="U68" s="16" t="str">
        <f>VLOOKUP(C:C,'[1]12'!$C:$U,19,FALSE)</f>
        <v>据实补助</v>
      </c>
      <c r="V68" s="16" t="s">
        <v>95</v>
      </c>
      <c r="W68" s="16" t="str">
        <f aca="true" t="shared" si="2" ref="W68:W128">J68</f>
        <v>具体根据上犹县扶持壮大村级集体经济实施方案进行实施</v>
      </c>
      <c r="X68" s="16">
        <v>11</v>
      </c>
      <c r="Y68" s="16">
        <v>325</v>
      </c>
      <c r="Z68" s="16">
        <v>1300</v>
      </c>
      <c r="AA68" s="16">
        <v>10</v>
      </c>
      <c r="AB68" s="16" t="s">
        <v>56</v>
      </c>
      <c r="AC68" s="16" t="s">
        <v>357</v>
      </c>
      <c r="AD68" s="16" t="s">
        <v>46</v>
      </c>
      <c r="AE68" s="53" t="s">
        <v>58</v>
      </c>
      <c r="AF68" s="54" t="s">
        <v>59</v>
      </c>
      <c r="AG68" s="54" t="s">
        <v>59</v>
      </c>
      <c r="AH68" s="54" t="s">
        <v>60</v>
      </c>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row>
    <row r="69" spans="1:223" s="5" customFormat="1" ht="145.5" customHeight="1">
      <c r="A69" s="64">
        <v>65</v>
      </c>
      <c r="B69" s="16">
        <v>2023</v>
      </c>
      <c r="C69" s="16" t="s">
        <v>358</v>
      </c>
      <c r="D69" s="16" t="s">
        <v>43</v>
      </c>
      <c r="E69" s="16" t="s">
        <v>44</v>
      </c>
      <c r="F69" s="16" t="s">
        <v>45</v>
      </c>
      <c r="G69" s="16" t="s">
        <v>359</v>
      </c>
      <c r="H69" s="16" t="s">
        <v>360</v>
      </c>
      <c r="I69" s="16" t="s">
        <v>127</v>
      </c>
      <c r="J69" s="16" t="s">
        <v>361</v>
      </c>
      <c r="K69" s="16" t="s">
        <v>92</v>
      </c>
      <c r="L69" s="16">
        <v>0.9</v>
      </c>
      <c r="M69" s="16" t="s">
        <v>51</v>
      </c>
      <c r="N69" s="16" t="s">
        <v>355</v>
      </c>
      <c r="O69" s="16" t="s">
        <v>356</v>
      </c>
      <c r="P69" s="16" t="s">
        <v>183</v>
      </c>
      <c r="Q69" s="16">
        <v>320</v>
      </c>
      <c r="R69" s="16">
        <v>320</v>
      </c>
      <c r="S69" s="16">
        <v>0</v>
      </c>
      <c r="T69" s="16">
        <v>0</v>
      </c>
      <c r="U69" s="16" t="str">
        <f>VLOOKUP(C:C,'[1]12'!$C:$U,19,FALSE)</f>
        <v>据实补助</v>
      </c>
      <c r="V69" s="16" t="s">
        <v>362</v>
      </c>
      <c r="W69" s="16" t="str">
        <f t="shared" si="2"/>
        <v>建设供电设施一处，排水排污约0.9公里，以及其他配套基础设施。</v>
      </c>
      <c r="X69" s="16">
        <v>1</v>
      </c>
      <c r="Y69" s="16">
        <v>32</v>
      </c>
      <c r="Z69" s="16">
        <v>148</v>
      </c>
      <c r="AA69" s="16">
        <v>20</v>
      </c>
      <c r="AB69" s="16" t="s">
        <v>56</v>
      </c>
      <c r="AC69" s="16" t="s">
        <v>57</v>
      </c>
      <c r="AD69" s="16" t="s">
        <v>363</v>
      </c>
      <c r="AE69" s="53" t="s">
        <v>364</v>
      </c>
      <c r="AF69" s="54" t="s">
        <v>59</v>
      </c>
      <c r="AG69" s="54" t="s">
        <v>59</v>
      </c>
      <c r="AH69" s="54" t="s">
        <v>60</v>
      </c>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row>
    <row r="70" spans="1:223" s="5" customFormat="1" ht="108" customHeight="1">
      <c r="A70" s="64">
        <v>66</v>
      </c>
      <c r="B70" s="16">
        <v>2023</v>
      </c>
      <c r="C70" s="16" t="s">
        <v>365</v>
      </c>
      <c r="D70" s="16" t="s">
        <v>43</v>
      </c>
      <c r="E70" s="16" t="s">
        <v>44</v>
      </c>
      <c r="F70" s="16" t="s">
        <v>45</v>
      </c>
      <c r="G70" s="16" t="s">
        <v>359</v>
      </c>
      <c r="H70" s="16" t="s">
        <v>366</v>
      </c>
      <c r="I70" s="16" t="s">
        <v>116</v>
      </c>
      <c r="J70" s="16" t="s">
        <v>367</v>
      </c>
      <c r="K70" s="16" t="s">
        <v>92</v>
      </c>
      <c r="L70" s="16">
        <v>0.5</v>
      </c>
      <c r="M70" s="16" t="s">
        <v>51</v>
      </c>
      <c r="N70" s="16" t="s">
        <v>355</v>
      </c>
      <c r="O70" s="16" t="s">
        <v>368</v>
      </c>
      <c r="P70" s="16" t="s">
        <v>183</v>
      </c>
      <c r="Q70" s="16">
        <v>20</v>
      </c>
      <c r="R70" s="16">
        <v>20</v>
      </c>
      <c r="S70" s="16">
        <v>0</v>
      </c>
      <c r="T70" s="16">
        <v>0</v>
      </c>
      <c r="U70" s="16" t="str">
        <f>VLOOKUP(C:C,'[1]12'!$C:$U,19,FALSE)</f>
        <v>据实补助</v>
      </c>
      <c r="V70" s="16" t="s">
        <v>369</v>
      </c>
      <c r="W70" s="16" t="str">
        <f t="shared" si="2"/>
        <v>建设2座水坡（水坡长3米x高2.5米X宽1.5米(平均)，水渠约500余米（30X30)，以及其他水利基础设施建设</v>
      </c>
      <c r="X70" s="16">
        <v>1</v>
      </c>
      <c r="Y70" s="16">
        <v>12</v>
      </c>
      <c r="Z70" s="16">
        <v>69</v>
      </c>
      <c r="AA70" s="16">
        <v>4</v>
      </c>
      <c r="AB70" s="16" t="s">
        <v>56</v>
      </c>
      <c r="AC70" s="16" t="s">
        <v>57</v>
      </c>
      <c r="AD70" s="16" t="s">
        <v>363</v>
      </c>
      <c r="AE70" s="53" t="s">
        <v>366</v>
      </c>
      <c r="AF70" s="54" t="s">
        <v>99</v>
      </c>
      <c r="AG70" s="62" t="s">
        <v>100</v>
      </c>
      <c r="AH70" s="62" t="s">
        <v>60</v>
      </c>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row>
    <row r="71" spans="1:223" s="5" customFormat="1" ht="115.5" customHeight="1">
      <c r="A71" s="64">
        <v>67</v>
      </c>
      <c r="B71" s="16">
        <v>2023</v>
      </c>
      <c r="C71" s="16" t="s">
        <v>370</v>
      </c>
      <c r="D71" s="16" t="s">
        <v>43</v>
      </c>
      <c r="E71" s="16" t="s">
        <v>44</v>
      </c>
      <c r="F71" s="16" t="s">
        <v>45</v>
      </c>
      <c r="G71" s="16" t="s">
        <v>359</v>
      </c>
      <c r="H71" s="16" t="s">
        <v>366</v>
      </c>
      <c r="I71" s="16" t="s">
        <v>116</v>
      </c>
      <c r="J71" s="16" t="s">
        <v>371</v>
      </c>
      <c r="K71" s="16" t="s">
        <v>372</v>
      </c>
      <c r="L71" s="16">
        <v>30</v>
      </c>
      <c r="M71" s="16" t="s">
        <v>51</v>
      </c>
      <c r="N71" s="16" t="s">
        <v>355</v>
      </c>
      <c r="O71" s="16" t="s">
        <v>356</v>
      </c>
      <c r="P71" s="16" t="s">
        <v>183</v>
      </c>
      <c r="Q71" s="16">
        <v>30</v>
      </c>
      <c r="R71" s="16">
        <v>30</v>
      </c>
      <c r="S71" s="16">
        <v>0</v>
      </c>
      <c r="T71" s="16">
        <v>0</v>
      </c>
      <c r="U71" s="16" t="s">
        <v>70</v>
      </c>
      <c r="V71" s="16" t="s">
        <v>369</v>
      </c>
      <c r="W71" s="16" t="str">
        <f t="shared" si="2"/>
        <v>30立方水池及灌溉等设施建设</v>
      </c>
      <c r="X71" s="16">
        <v>1</v>
      </c>
      <c r="Y71" s="16">
        <v>28</v>
      </c>
      <c r="Z71" s="16">
        <v>89</v>
      </c>
      <c r="AA71" s="16">
        <v>20</v>
      </c>
      <c r="AB71" s="16" t="s">
        <v>56</v>
      </c>
      <c r="AC71" s="16" t="s">
        <v>57</v>
      </c>
      <c r="AD71" s="16" t="s">
        <v>363</v>
      </c>
      <c r="AE71" s="53" t="s">
        <v>366</v>
      </c>
      <c r="AF71" s="54" t="s">
        <v>99</v>
      </c>
      <c r="AG71" s="62" t="s">
        <v>100</v>
      </c>
      <c r="AH71" s="62" t="s">
        <v>60</v>
      </c>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row>
    <row r="72" spans="1:223" s="5" customFormat="1" ht="129.75" customHeight="1">
      <c r="A72" s="64">
        <v>68</v>
      </c>
      <c r="B72" s="16">
        <v>2023</v>
      </c>
      <c r="C72" s="16" t="s">
        <v>373</v>
      </c>
      <c r="D72" s="16" t="s">
        <v>43</v>
      </c>
      <c r="E72" s="16" t="s">
        <v>44</v>
      </c>
      <c r="F72" s="16" t="s">
        <v>45</v>
      </c>
      <c r="G72" s="16" t="s">
        <v>359</v>
      </c>
      <c r="H72" s="16" t="s">
        <v>374</v>
      </c>
      <c r="I72" s="16" t="s">
        <v>67</v>
      </c>
      <c r="J72" s="16" t="s">
        <v>375</v>
      </c>
      <c r="K72" s="16" t="s">
        <v>92</v>
      </c>
      <c r="L72" s="16">
        <v>3</v>
      </c>
      <c r="M72" s="16" t="s">
        <v>51</v>
      </c>
      <c r="N72" s="16" t="s">
        <v>355</v>
      </c>
      <c r="O72" s="16" t="s">
        <v>356</v>
      </c>
      <c r="P72" s="16" t="s">
        <v>183</v>
      </c>
      <c r="Q72" s="16">
        <v>48</v>
      </c>
      <c r="R72" s="16">
        <v>48</v>
      </c>
      <c r="S72" s="16">
        <v>0</v>
      </c>
      <c r="T72" s="16">
        <v>0</v>
      </c>
      <c r="U72" s="16" t="str">
        <f>VLOOKUP(C:C,'[1]12'!$C:$U,19,FALSE)</f>
        <v>据实补助</v>
      </c>
      <c r="V72" s="16" t="s">
        <v>376</v>
      </c>
      <c r="W72" s="16" t="str">
        <f t="shared" si="2"/>
        <v>供水管路3000米，铺设节水灌溉设施等</v>
      </c>
      <c r="X72" s="16">
        <v>1</v>
      </c>
      <c r="Y72" s="16">
        <v>94</v>
      </c>
      <c r="Z72" s="16">
        <v>270</v>
      </c>
      <c r="AA72" s="16">
        <v>13</v>
      </c>
      <c r="AB72" s="16" t="s">
        <v>377</v>
      </c>
      <c r="AC72" s="16" t="s">
        <v>57</v>
      </c>
      <c r="AD72" s="16" t="s">
        <v>363</v>
      </c>
      <c r="AE72" s="53" t="s">
        <v>374</v>
      </c>
      <c r="AF72" s="54" t="s">
        <v>99</v>
      </c>
      <c r="AG72" s="62" t="s">
        <v>100</v>
      </c>
      <c r="AH72" s="62" t="s">
        <v>60</v>
      </c>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row>
    <row r="73" spans="1:223" s="5" customFormat="1" ht="117.75" customHeight="1">
      <c r="A73" s="64">
        <v>69</v>
      </c>
      <c r="B73" s="16">
        <v>2023</v>
      </c>
      <c r="C73" s="16" t="s">
        <v>378</v>
      </c>
      <c r="D73" s="16" t="s">
        <v>43</v>
      </c>
      <c r="E73" s="16" t="s">
        <v>44</v>
      </c>
      <c r="F73" s="16" t="s">
        <v>45</v>
      </c>
      <c r="G73" s="16" t="s">
        <v>114</v>
      </c>
      <c r="H73" s="16" t="s">
        <v>246</v>
      </c>
      <c r="I73" s="16" t="s">
        <v>116</v>
      </c>
      <c r="J73" s="16" t="s">
        <v>379</v>
      </c>
      <c r="K73" s="16" t="s">
        <v>92</v>
      </c>
      <c r="L73" s="16">
        <v>1.6</v>
      </c>
      <c r="M73" s="16" t="s">
        <v>51</v>
      </c>
      <c r="N73" s="16" t="s">
        <v>355</v>
      </c>
      <c r="O73" s="16" t="s">
        <v>368</v>
      </c>
      <c r="P73" s="16" t="s">
        <v>183</v>
      </c>
      <c r="Q73" s="16">
        <v>35</v>
      </c>
      <c r="R73" s="16">
        <v>35</v>
      </c>
      <c r="S73" s="16">
        <v>0</v>
      </c>
      <c r="T73" s="16">
        <v>0</v>
      </c>
      <c r="U73" s="16" t="str">
        <f>VLOOKUP(C:C,'[1]12'!$C:$U,19,FALSE)</f>
        <v>据实补助</v>
      </c>
      <c r="V73" s="16" t="s">
        <v>380</v>
      </c>
      <c r="W73" s="16" t="str">
        <f t="shared" si="2"/>
        <v>钢筋混凝土水陂100立方米、大口径过水管道1600米及附属设施</v>
      </c>
      <c r="X73" s="16">
        <v>1</v>
      </c>
      <c r="Y73" s="16">
        <v>59</v>
      </c>
      <c r="Z73" s="16">
        <v>220</v>
      </c>
      <c r="AA73" s="16">
        <v>19</v>
      </c>
      <c r="AB73" s="16" t="s">
        <v>56</v>
      </c>
      <c r="AC73" s="16" t="s">
        <v>57</v>
      </c>
      <c r="AD73" s="16" t="s">
        <v>119</v>
      </c>
      <c r="AE73" s="53" t="s">
        <v>246</v>
      </c>
      <c r="AF73" s="54" t="s">
        <v>99</v>
      </c>
      <c r="AG73" s="62" t="s">
        <v>100</v>
      </c>
      <c r="AH73" s="62" t="s">
        <v>60</v>
      </c>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row>
    <row r="74" spans="1:223" s="5" customFormat="1" ht="109.5" customHeight="1">
      <c r="A74" s="64">
        <v>70</v>
      </c>
      <c r="B74" s="16">
        <v>2023</v>
      </c>
      <c r="C74" s="16" t="s">
        <v>381</v>
      </c>
      <c r="D74" s="16" t="s">
        <v>43</v>
      </c>
      <c r="E74" s="16" t="s">
        <v>44</v>
      </c>
      <c r="F74" s="16" t="s">
        <v>45</v>
      </c>
      <c r="G74" s="16" t="s">
        <v>114</v>
      </c>
      <c r="H74" s="16" t="s">
        <v>366</v>
      </c>
      <c r="I74" s="16" t="s">
        <v>127</v>
      </c>
      <c r="J74" s="16" t="s">
        <v>382</v>
      </c>
      <c r="K74" s="16" t="s">
        <v>92</v>
      </c>
      <c r="L74" s="16">
        <v>0.005</v>
      </c>
      <c r="M74" s="16" t="s">
        <v>51</v>
      </c>
      <c r="N74" s="16" t="s">
        <v>355</v>
      </c>
      <c r="O74" s="16" t="s">
        <v>368</v>
      </c>
      <c r="P74" s="16" t="s">
        <v>183</v>
      </c>
      <c r="Q74" s="16">
        <v>50</v>
      </c>
      <c r="R74" s="16">
        <v>50</v>
      </c>
      <c r="S74" s="16">
        <v>0</v>
      </c>
      <c r="T74" s="16">
        <v>0</v>
      </c>
      <c r="U74" s="16" t="str">
        <f>VLOOKUP(C:C,'[1]12'!$C:$U,19,FALSE)</f>
        <v>据实补助</v>
      </c>
      <c r="V74" s="16" t="s">
        <v>383</v>
      </c>
      <c r="W74" s="16" t="str">
        <f t="shared" si="2"/>
        <v>新建水陂4座(长5米，上宽1米。下宽1.5米)</v>
      </c>
      <c r="X74" s="16">
        <v>1</v>
      </c>
      <c r="Y74" s="16">
        <v>76</v>
      </c>
      <c r="Z74" s="16">
        <v>208</v>
      </c>
      <c r="AA74" s="16">
        <v>19</v>
      </c>
      <c r="AB74" s="16" t="s">
        <v>56</v>
      </c>
      <c r="AC74" s="16" t="s">
        <v>57</v>
      </c>
      <c r="AD74" s="16" t="s">
        <v>119</v>
      </c>
      <c r="AE74" s="53" t="s">
        <v>366</v>
      </c>
      <c r="AF74" s="54" t="s">
        <v>59</v>
      </c>
      <c r="AG74" s="54" t="s">
        <v>59</v>
      </c>
      <c r="AH74" s="54" t="s">
        <v>60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row>
    <row r="75" spans="1:223" s="5" customFormat="1" ht="75" customHeight="1">
      <c r="A75" s="64">
        <v>71</v>
      </c>
      <c r="B75" s="16">
        <v>2023</v>
      </c>
      <c r="C75" s="16" t="s">
        <v>384</v>
      </c>
      <c r="D75" s="16" t="s">
        <v>43</v>
      </c>
      <c r="E75" s="16" t="s">
        <v>44</v>
      </c>
      <c r="F75" s="16" t="s">
        <v>45</v>
      </c>
      <c r="G75" s="16" t="s">
        <v>125</v>
      </c>
      <c r="H75" s="16" t="s">
        <v>262</v>
      </c>
      <c r="I75" s="16" t="s">
        <v>116</v>
      </c>
      <c r="J75" s="16" t="s">
        <v>385</v>
      </c>
      <c r="K75" s="16" t="s">
        <v>92</v>
      </c>
      <c r="L75" s="16">
        <v>0.5</v>
      </c>
      <c r="M75" s="16" t="s">
        <v>51</v>
      </c>
      <c r="N75" s="16" t="s">
        <v>355</v>
      </c>
      <c r="O75" s="16" t="s">
        <v>368</v>
      </c>
      <c r="P75" s="16" t="s">
        <v>183</v>
      </c>
      <c r="Q75" s="16">
        <v>30</v>
      </c>
      <c r="R75" s="16">
        <v>30</v>
      </c>
      <c r="S75" s="16">
        <v>0</v>
      </c>
      <c r="T75" s="16">
        <v>0</v>
      </c>
      <c r="U75" s="16" t="str">
        <f>VLOOKUP(C:C,'[1]12'!$C:$U,19,FALSE)</f>
        <v>据实补助</v>
      </c>
      <c r="V75" s="16" t="s">
        <v>386</v>
      </c>
      <c r="W75" s="16" t="str">
        <f t="shared" si="2"/>
        <v>新建30*40水渠约500米及水渠维修</v>
      </c>
      <c r="X75" s="16">
        <v>1</v>
      </c>
      <c r="Y75" s="16">
        <v>22</v>
      </c>
      <c r="Z75" s="16">
        <v>103</v>
      </c>
      <c r="AA75" s="16">
        <v>19</v>
      </c>
      <c r="AB75" s="16" t="s">
        <v>56</v>
      </c>
      <c r="AC75" s="16" t="s">
        <v>57</v>
      </c>
      <c r="AD75" s="16" t="s">
        <v>131</v>
      </c>
      <c r="AE75" s="53" t="s">
        <v>262</v>
      </c>
      <c r="AF75" s="54" t="s">
        <v>59</v>
      </c>
      <c r="AG75" s="54" t="s">
        <v>59</v>
      </c>
      <c r="AH75" s="54" t="s">
        <v>60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row>
    <row r="76" spans="1:223" s="5" customFormat="1" ht="136.5" customHeight="1">
      <c r="A76" s="64">
        <v>72</v>
      </c>
      <c r="B76" s="16">
        <v>2023</v>
      </c>
      <c r="C76" s="16" t="s">
        <v>387</v>
      </c>
      <c r="D76" s="16" t="s">
        <v>43</v>
      </c>
      <c r="E76" s="16" t="s">
        <v>44</v>
      </c>
      <c r="F76" s="16" t="s">
        <v>45</v>
      </c>
      <c r="G76" s="16" t="s">
        <v>141</v>
      </c>
      <c r="H76" s="16" t="s">
        <v>388</v>
      </c>
      <c r="I76" s="16" t="s">
        <v>116</v>
      </c>
      <c r="J76" s="16" t="s">
        <v>389</v>
      </c>
      <c r="K76" s="16" t="s">
        <v>150</v>
      </c>
      <c r="L76" s="16">
        <v>6000</v>
      </c>
      <c r="M76" s="16" t="s">
        <v>51</v>
      </c>
      <c r="N76" s="16" t="s">
        <v>355</v>
      </c>
      <c r="O76" s="16" t="s">
        <v>356</v>
      </c>
      <c r="P76" s="16" t="s">
        <v>183</v>
      </c>
      <c r="Q76" s="16">
        <v>89</v>
      </c>
      <c r="R76" s="16">
        <v>89</v>
      </c>
      <c r="S76" s="16">
        <v>0</v>
      </c>
      <c r="T76" s="16">
        <v>0</v>
      </c>
      <c r="U76" s="16" t="str">
        <f>VLOOKUP(C:C,'[1]12'!$C:$U,19,FALSE)</f>
        <v>据实补助</v>
      </c>
      <c r="V76" s="16" t="s">
        <v>390</v>
      </c>
      <c r="W76" s="16" t="str">
        <f t="shared" si="2"/>
        <v>五指峰漂流停车场平整硬化（含停车位画线等）、</v>
      </c>
      <c r="X76" s="16">
        <v>1</v>
      </c>
      <c r="Y76" s="16">
        <v>33</v>
      </c>
      <c r="Z76" s="16">
        <v>134</v>
      </c>
      <c r="AA76" s="16">
        <v>19</v>
      </c>
      <c r="AB76" s="16" t="s">
        <v>56</v>
      </c>
      <c r="AC76" s="16" t="s">
        <v>57</v>
      </c>
      <c r="AD76" s="16" t="s">
        <v>145</v>
      </c>
      <c r="AE76" s="53" t="s">
        <v>388</v>
      </c>
      <c r="AF76" s="54" t="s">
        <v>99</v>
      </c>
      <c r="AG76" s="62" t="s">
        <v>100</v>
      </c>
      <c r="AH76" s="62" t="s">
        <v>60</v>
      </c>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row>
    <row r="77" spans="1:223" s="5" customFormat="1" ht="124.5" customHeight="1">
      <c r="A77" s="64">
        <v>73</v>
      </c>
      <c r="B77" s="16">
        <v>2023</v>
      </c>
      <c r="C77" s="16" t="s">
        <v>391</v>
      </c>
      <c r="D77" s="16" t="s">
        <v>43</v>
      </c>
      <c r="E77" s="16" t="s">
        <v>44</v>
      </c>
      <c r="F77" s="16" t="s">
        <v>45</v>
      </c>
      <c r="G77" s="16" t="s">
        <v>141</v>
      </c>
      <c r="H77" s="16" t="s">
        <v>392</v>
      </c>
      <c r="I77" s="16" t="s">
        <v>127</v>
      </c>
      <c r="J77" s="16" t="s">
        <v>393</v>
      </c>
      <c r="K77" s="16" t="s">
        <v>150</v>
      </c>
      <c r="L77" s="16">
        <v>400</v>
      </c>
      <c r="M77" s="16" t="s">
        <v>51</v>
      </c>
      <c r="N77" s="16" t="s">
        <v>355</v>
      </c>
      <c r="O77" s="16" t="s">
        <v>356</v>
      </c>
      <c r="P77" s="16" t="s">
        <v>183</v>
      </c>
      <c r="Q77" s="16">
        <v>36</v>
      </c>
      <c r="R77" s="16">
        <v>36</v>
      </c>
      <c r="S77" s="16">
        <v>0</v>
      </c>
      <c r="T77" s="16">
        <v>0</v>
      </c>
      <c r="U77" s="16" t="str">
        <f>VLOOKUP(C:C,'[1]12'!$C:$U,19,FALSE)</f>
        <v>据实补助</v>
      </c>
      <c r="V77" s="16" t="s">
        <v>394</v>
      </c>
      <c r="W77" s="16" t="str">
        <f t="shared" si="2"/>
        <v>2、造纸厂入厂道路硬化；3、造纸厂周边土地平整及硬化；5、造纸厂造纸设备及生活生产设施采购；6、造纸厂水电设计、安装；7、造纸厂周边茶园环境整治。</v>
      </c>
      <c r="X77" s="16">
        <v>1</v>
      </c>
      <c r="Y77" s="16">
        <v>38</v>
      </c>
      <c r="Z77" s="16">
        <v>151</v>
      </c>
      <c r="AA77" s="16">
        <v>19</v>
      </c>
      <c r="AB77" s="16" t="s">
        <v>56</v>
      </c>
      <c r="AC77" s="16" t="s">
        <v>57</v>
      </c>
      <c r="AD77" s="16" t="s">
        <v>145</v>
      </c>
      <c r="AE77" s="53" t="s">
        <v>141</v>
      </c>
      <c r="AF77" s="54" t="s">
        <v>99</v>
      </c>
      <c r="AG77" s="62" t="s">
        <v>100</v>
      </c>
      <c r="AH77" s="62" t="s">
        <v>60</v>
      </c>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row>
    <row r="78" spans="1:223" s="5" customFormat="1" ht="75" customHeight="1">
      <c r="A78" s="64">
        <v>74</v>
      </c>
      <c r="B78" s="16">
        <v>2023</v>
      </c>
      <c r="C78" s="16" t="s">
        <v>395</v>
      </c>
      <c r="D78" s="16" t="s">
        <v>43</v>
      </c>
      <c r="E78" s="16" t="s">
        <v>44</v>
      </c>
      <c r="F78" s="16" t="s">
        <v>45</v>
      </c>
      <c r="G78" s="16" t="s">
        <v>147</v>
      </c>
      <c r="H78" s="16" t="s">
        <v>396</v>
      </c>
      <c r="I78" s="16" t="s">
        <v>67</v>
      </c>
      <c r="J78" s="16" t="s">
        <v>397</v>
      </c>
      <c r="K78" s="16" t="s">
        <v>92</v>
      </c>
      <c r="L78" s="16">
        <v>4</v>
      </c>
      <c r="M78" s="16" t="s">
        <v>51</v>
      </c>
      <c r="N78" s="16" t="s">
        <v>355</v>
      </c>
      <c r="O78" s="16" t="s">
        <v>368</v>
      </c>
      <c r="P78" s="16" t="s">
        <v>183</v>
      </c>
      <c r="Q78" s="16">
        <v>50</v>
      </c>
      <c r="R78" s="16">
        <v>50</v>
      </c>
      <c r="S78" s="16">
        <v>0</v>
      </c>
      <c r="T78" s="16">
        <v>0</v>
      </c>
      <c r="U78" s="16" t="str">
        <f>VLOOKUP(C:C,'[1]12'!$C:$U,19,FALSE)</f>
        <v>据实补助</v>
      </c>
      <c r="V78" s="16" t="s">
        <v>398</v>
      </c>
      <c r="W78" s="16" t="str">
        <f t="shared" si="2"/>
        <v>维修及新建30*30、40*40等规格水渠4000米、堆砌堡坎等</v>
      </c>
      <c r="X78" s="16">
        <v>1</v>
      </c>
      <c r="Y78" s="16">
        <v>57</v>
      </c>
      <c r="Z78" s="16">
        <v>280</v>
      </c>
      <c r="AA78" s="16">
        <v>15</v>
      </c>
      <c r="AB78" s="16" t="s">
        <v>56</v>
      </c>
      <c r="AC78" s="16" t="s">
        <v>57</v>
      </c>
      <c r="AD78" s="16" t="s">
        <v>152</v>
      </c>
      <c r="AE78" s="53" t="s">
        <v>396</v>
      </c>
      <c r="AF78" s="54" t="s">
        <v>99</v>
      </c>
      <c r="AG78" s="62" t="s">
        <v>100</v>
      </c>
      <c r="AH78" s="62" t="s">
        <v>60</v>
      </c>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row>
    <row r="79" spans="1:223" s="5" customFormat="1" ht="124.5" customHeight="1">
      <c r="A79" s="64">
        <v>75</v>
      </c>
      <c r="B79" s="16">
        <v>2023</v>
      </c>
      <c r="C79" s="16" t="s">
        <v>399</v>
      </c>
      <c r="D79" s="16" t="s">
        <v>43</v>
      </c>
      <c r="E79" s="16" t="s">
        <v>44</v>
      </c>
      <c r="F79" s="16" t="s">
        <v>45</v>
      </c>
      <c r="G79" s="16" t="s">
        <v>147</v>
      </c>
      <c r="H79" s="16" t="s">
        <v>154</v>
      </c>
      <c r="I79" s="16" t="s">
        <v>67</v>
      </c>
      <c r="J79" s="16" t="s">
        <v>400</v>
      </c>
      <c r="K79" s="16" t="s">
        <v>78</v>
      </c>
      <c r="L79" s="16">
        <v>5</v>
      </c>
      <c r="M79" s="16" t="s">
        <v>51</v>
      </c>
      <c r="N79" s="16" t="s">
        <v>355</v>
      </c>
      <c r="O79" s="16" t="s">
        <v>356</v>
      </c>
      <c r="P79" s="16" t="s">
        <v>183</v>
      </c>
      <c r="Q79" s="16">
        <v>40</v>
      </c>
      <c r="R79" s="16">
        <v>40</v>
      </c>
      <c r="S79" s="16">
        <v>0</v>
      </c>
      <c r="T79" s="16">
        <v>0</v>
      </c>
      <c r="U79" s="16" t="str">
        <f>VLOOKUP(C:C,'[1]12'!$C:$U,19,FALSE)</f>
        <v>据实补助</v>
      </c>
      <c r="V79" s="16" t="s">
        <v>401</v>
      </c>
      <c r="W79" s="16" t="str">
        <f t="shared" si="2"/>
        <v>安装5个大棚保温膜、装袋机1台等</v>
      </c>
      <c r="X79" s="16">
        <v>1</v>
      </c>
      <c r="Y79" s="16">
        <v>43</v>
      </c>
      <c r="Z79" s="16">
        <v>128</v>
      </c>
      <c r="AA79" s="16">
        <v>28</v>
      </c>
      <c r="AB79" s="16" t="s">
        <v>56</v>
      </c>
      <c r="AC79" s="16" t="s">
        <v>57</v>
      </c>
      <c r="AD79" s="16" t="s">
        <v>152</v>
      </c>
      <c r="AE79" s="53" t="s">
        <v>154</v>
      </c>
      <c r="AF79" s="54" t="s">
        <v>99</v>
      </c>
      <c r="AG79" s="62" t="s">
        <v>100</v>
      </c>
      <c r="AH79" s="62" t="s">
        <v>60</v>
      </c>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row>
    <row r="80" spans="1:223" s="5" customFormat="1" ht="106.5" customHeight="1">
      <c r="A80" s="64">
        <v>76</v>
      </c>
      <c r="B80" s="16">
        <v>2023</v>
      </c>
      <c r="C80" s="16" t="s">
        <v>402</v>
      </c>
      <c r="D80" s="16" t="s">
        <v>43</v>
      </c>
      <c r="E80" s="16" t="s">
        <v>44</v>
      </c>
      <c r="F80" s="16" t="s">
        <v>45</v>
      </c>
      <c r="G80" s="16" t="s">
        <v>147</v>
      </c>
      <c r="H80" s="16" t="s">
        <v>403</v>
      </c>
      <c r="I80" s="16" t="s">
        <v>127</v>
      </c>
      <c r="J80" s="16" t="s">
        <v>404</v>
      </c>
      <c r="K80" s="16" t="s">
        <v>92</v>
      </c>
      <c r="L80" s="16">
        <v>0.4</v>
      </c>
      <c r="M80" s="16" t="s">
        <v>51</v>
      </c>
      <c r="N80" s="16" t="s">
        <v>355</v>
      </c>
      <c r="O80" s="16" t="s">
        <v>368</v>
      </c>
      <c r="P80" s="16" t="s">
        <v>183</v>
      </c>
      <c r="Q80" s="16">
        <v>7</v>
      </c>
      <c r="R80" s="16">
        <v>7</v>
      </c>
      <c r="S80" s="16">
        <v>0</v>
      </c>
      <c r="T80" s="16">
        <v>0</v>
      </c>
      <c r="U80" s="16" t="str">
        <f>VLOOKUP(C:C,'[1]12'!$C:$U,19,FALSE)</f>
        <v>据实补助</v>
      </c>
      <c r="V80" s="16" t="s">
        <v>405</v>
      </c>
      <c r="W80" s="16" t="str">
        <f t="shared" si="2"/>
        <v>新建及维修30*30水渠400米</v>
      </c>
      <c r="X80" s="16">
        <v>1</v>
      </c>
      <c r="Y80" s="16">
        <v>65</v>
      </c>
      <c r="Z80" s="16">
        <v>260</v>
      </c>
      <c r="AA80" s="16">
        <v>19</v>
      </c>
      <c r="AB80" s="16" t="s">
        <v>56</v>
      </c>
      <c r="AC80" s="16" t="s">
        <v>57</v>
      </c>
      <c r="AD80" s="16" t="s">
        <v>152</v>
      </c>
      <c r="AE80" s="53" t="s">
        <v>403</v>
      </c>
      <c r="AF80" s="54" t="s">
        <v>99</v>
      </c>
      <c r="AG80" s="62" t="s">
        <v>100</v>
      </c>
      <c r="AH80" s="62" t="s">
        <v>60</v>
      </c>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row>
    <row r="81" spans="1:223" s="5" customFormat="1" ht="192" customHeight="1">
      <c r="A81" s="64">
        <v>77</v>
      </c>
      <c r="B81" s="16">
        <v>2023</v>
      </c>
      <c r="C81" s="16" t="s">
        <v>406</v>
      </c>
      <c r="D81" s="16" t="s">
        <v>83</v>
      </c>
      <c r="E81" s="16" t="s">
        <v>44</v>
      </c>
      <c r="F81" s="16" t="s">
        <v>45</v>
      </c>
      <c r="G81" s="16" t="s">
        <v>147</v>
      </c>
      <c r="H81" s="16" t="s">
        <v>396</v>
      </c>
      <c r="I81" s="16" t="s">
        <v>67</v>
      </c>
      <c r="J81" s="16" t="s">
        <v>407</v>
      </c>
      <c r="K81" s="16" t="s">
        <v>150</v>
      </c>
      <c r="L81" s="16">
        <v>10000</v>
      </c>
      <c r="M81" s="16" t="s">
        <v>51</v>
      </c>
      <c r="N81" s="16" t="s">
        <v>355</v>
      </c>
      <c r="O81" s="16" t="s">
        <v>356</v>
      </c>
      <c r="P81" s="16" t="s">
        <v>183</v>
      </c>
      <c r="Q81" s="16">
        <v>13</v>
      </c>
      <c r="R81" s="16">
        <v>13</v>
      </c>
      <c r="S81" s="16">
        <v>0</v>
      </c>
      <c r="T81" s="16">
        <v>0</v>
      </c>
      <c r="U81" s="16" t="str">
        <f>VLOOKUP(C:C,'[1]12'!$C:$U,19,FALSE)</f>
        <v>据实补助</v>
      </c>
      <c r="V81" s="16" t="s">
        <v>408</v>
      </c>
      <c r="W81" s="16" t="str">
        <f t="shared" si="2"/>
        <v>维修改造大棚膜、遮阳网等约10000平方米及附属设施</v>
      </c>
      <c r="X81" s="16">
        <v>1</v>
      </c>
      <c r="Y81" s="16">
        <v>45</v>
      </c>
      <c r="Z81" s="16">
        <v>157</v>
      </c>
      <c r="AA81" s="16">
        <v>19</v>
      </c>
      <c r="AB81" s="16" t="s">
        <v>56</v>
      </c>
      <c r="AC81" s="16" t="s">
        <v>57</v>
      </c>
      <c r="AD81" s="16" t="s">
        <v>152</v>
      </c>
      <c r="AE81" s="53" t="s">
        <v>396</v>
      </c>
      <c r="AF81" s="54" t="s">
        <v>59</v>
      </c>
      <c r="AG81" s="54" t="s">
        <v>59</v>
      </c>
      <c r="AH81" s="54" t="s">
        <v>60</v>
      </c>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row>
    <row r="82" spans="1:223" s="5" customFormat="1" ht="144.75" customHeight="1">
      <c r="A82" s="64">
        <v>78</v>
      </c>
      <c r="B82" s="16">
        <v>2023</v>
      </c>
      <c r="C82" s="16" t="s">
        <v>136</v>
      </c>
      <c r="D82" s="16" t="s">
        <v>137</v>
      </c>
      <c r="E82" s="16" t="s">
        <v>44</v>
      </c>
      <c r="F82" s="16" t="s">
        <v>45</v>
      </c>
      <c r="G82" s="16" t="s">
        <v>147</v>
      </c>
      <c r="H82" s="16" t="s">
        <v>148</v>
      </c>
      <c r="I82" s="16" t="s">
        <v>116</v>
      </c>
      <c r="J82" s="16" t="s">
        <v>409</v>
      </c>
      <c r="K82" s="16" t="s">
        <v>69</v>
      </c>
      <c r="L82" s="16">
        <v>90.44</v>
      </c>
      <c r="M82" s="16" t="s">
        <v>51</v>
      </c>
      <c r="N82" s="16" t="s">
        <v>355</v>
      </c>
      <c r="O82" s="16" t="s">
        <v>356</v>
      </c>
      <c r="P82" s="16" t="s">
        <v>54</v>
      </c>
      <c r="Q82" s="16">
        <v>37.8</v>
      </c>
      <c r="R82" s="16">
        <v>37.8</v>
      </c>
      <c r="S82" s="16">
        <v>0</v>
      </c>
      <c r="T82" s="16">
        <v>0</v>
      </c>
      <c r="U82" s="16" t="s">
        <v>70</v>
      </c>
      <c r="V82" s="16" t="s">
        <v>410</v>
      </c>
      <c r="W82" s="16" t="str">
        <f t="shared" si="2"/>
        <v>90.44亩蔬菜大棚更新薄膜、完善机耕道路和沟渠等基础设施</v>
      </c>
      <c r="X82" s="16">
        <v>1</v>
      </c>
      <c r="Y82" s="16">
        <v>65</v>
      </c>
      <c r="Z82" s="16">
        <v>153</v>
      </c>
      <c r="AA82" s="16">
        <v>28</v>
      </c>
      <c r="AB82" s="16" t="s">
        <v>56</v>
      </c>
      <c r="AC82" s="16" t="s">
        <v>57</v>
      </c>
      <c r="AD82" s="16" t="s">
        <v>152</v>
      </c>
      <c r="AE82" s="53" t="s">
        <v>148</v>
      </c>
      <c r="AF82" s="54" t="s">
        <v>99</v>
      </c>
      <c r="AG82" s="62" t="s">
        <v>100</v>
      </c>
      <c r="AH82" s="62" t="s">
        <v>60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row>
    <row r="83" spans="1:223" s="5" customFormat="1" ht="144.75" customHeight="1">
      <c r="A83" s="64">
        <v>79</v>
      </c>
      <c r="B83" s="16">
        <v>2023</v>
      </c>
      <c r="C83" s="16" t="s">
        <v>136</v>
      </c>
      <c r="D83" s="16" t="s">
        <v>137</v>
      </c>
      <c r="E83" s="16" t="s">
        <v>44</v>
      </c>
      <c r="F83" s="16" t="s">
        <v>45</v>
      </c>
      <c r="G83" s="16" t="s">
        <v>147</v>
      </c>
      <c r="H83" s="16" t="s">
        <v>403</v>
      </c>
      <c r="I83" s="16" t="s">
        <v>127</v>
      </c>
      <c r="J83" s="16" t="s">
        <v>411</v>
      </c>
      <c r="K83" s="16" t="s">
        <v>69</v>
      </c>
      <c r="L83" s="16">
        <v>53.53</v>
      </c>
      <c r="M83" s="16" t="s">
        <v>51</v>
      </c>
      <c r="N83" s="16" t="s">
        <v>355</v>
      </c>
      <c r="O83" s="16" t="s">
        <v>356</v>
      </c>
      <c r="P83" s="16" t="s">
        <v>54</v>
      </c>
      <c r="Q83" s="16">
        <v>22.3</v>
      </c>
      <c r="R83" s="16">
        <v>22.3</v>
      </c>
      <c r="S83" s="16">
        <v>0</v>
      </c>
      <c r="T83" s="16">
        <v>0</v>
      </c>
      <c r="U83" s="16" t="s">
        <v>70</v>
      </c>
      <c r="V83" s="16" t="s">
        <v>412</v>
      </c>
      <c r="W83" s="16" t="str">
        <f t="shared" si="2"/>
        <v>53.53亩蔬菜大棚更新薄膜、完善机耕道路和沟渠等基础设施</v>
      </c>
      <c r="X83" s="16">
        <v>1</v>
      </c>
      <c r="Y83" s="16">
        <v>85</v>
      </c>
      <c r="Z83" s="16">
        <v>198</v>
      </c>
      <c r="AA83" s="16">
        <v>32</v>
      </c>
      <c r="AB83" s="16" t="s">
        <v>56</v>
      </c>
      <c r="AC83" s="16" t="s">
        <v>57</v>
      </c>
      <c r="AD83" s="16" t="s">
        <v>152</v>
      </c>
      <c r="AE83" s="53" t="s">
        <v>403</v>
      </c>
      <c r="AF83" s="54" t="s">
        <v>99</v>
      </c>
      <c r="AG83" s="62" t="s">
        <v>100</v>
      </c>
      <c r="AH83" s="62" t="s">
        <v>60</v>
      </c>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row>
    <row r="84" spans="1:223" s="5" customFormat="1" ht="144.75" customHeight="1">
      <c r="A84" s="64">
        <v>80</v>
      </c>
      <c r="B84" s="16">
        <v>2023</v>
      </c>
      <c r="C84" s="16" t="s">
        <v>413</v>
      </c>
      <c r="D84" s="16" t="s">
        <v>43</v>
      </c>
      <c r="E84" s="16" t="s">
        <v>44</v>
      </c>
      <c r="F84" s="16" t="s">
        <v>45</v>
      </c>
      <c r="G84" s="16" t="s">
        <v>158</v>
      </c>
      <c r="H84" s="16" t="s">
        <v>414</v>
      </c>
      <c r="I84" s="16" t="s">
        <v>127</v>
      </c>
      <c r="J84" s="16" t="s">
        <v>415</v>
      </c>
      <c r="K84" s="16" t="s">
        <v>150</v>
      </c>
      <c r="L84" s="16">
        <v>900</v>
      </c>
      <c r="M84" s="16" t="s">
        <v>51</v>
      </c>
      <c r="N84" s="16" t="s">
        <v>355</v>
      </c>
      <c r="O84" s="16" t="s">
        <v>368</v>
      </c>
      <c r="P84" s="16" t="s">
        <v>183</v>
      </c>
      <c r="Q84" s="16">
        <v>42</v>
      </c>
      <c r="R84" s="16">
        <v>42</v>
      </c>
      <c r="S84" s="16">
        <v>0</v>
      </c>
      <c r="T84" s="16">
        <v>0</v>
      </c>
      <c r="U84" s="16" t="str">
        <f>VLOOKUP(C:C,'[1]12'!$C:$U,19,FALSE)</f>
        <v>据实补助</v>
      </c>
      <c r="V84" s="16" t="s">
        <v>416</v>
      </c>
      <c r="W84" s="16" t="str">
        <f t="shared" si="2"/>
        <v>地面硬化900平方米，排水沟200米、变压器安装等</v>
      </c>
      <c r="X84" s="16">
        <v>1</v>
      </c>
      <c r="Y84" s="16">
        <v>43</v>
      </c>
      <c r="Z84" s="16">
        <v>215</v>
      </c>
      <c r="AA84" s="16">
        <v>28</v>
      </c>
      <c r="AB84" s="16" t="s">
        <v>377</v>
      </c>
      <c r="AC84" s="16" t="s">
        <v>57</v>
      </c>
      <c r="AD84" s="16" t="s">
        <v>162</v>
      </c>
      <c r="AE84" s="53" t="s">
        <v>417</v>
      </c>
      <c r="AF84" s="54" t="s">
        <v>99</v>
      </c>
      <c r="AG84" s="62" t="s">
        <v>100</v>
      </c>
      <c r="AH84" s="62" t="s">
        <v>60</v>
      </c>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row>
    <row r="85" spans="1:223" s="5" customFormat="1" ht="75" customHeight="1">
      <c r="A85" s="64">
        <v>81</v>
      </c>
      <c r="B85" s="16">
        <v>2023</v>
      </c>
      <c r="C85" s="16" t="s">
        <v>418</v>
      </c>
      <c r="D85" s="16" t="s">
        <v>43</v>
      </c>
      <c r="E85" s="16" t="s">
        <v>44</v>
      </c>
      <c r="F85" s="16" t="s">
        <v>45</v>
      </c>
      <c r="G85" s="16" t="s">
        <v>158</v>
      </c>
      <c r="H85" s="16" t="s">
        <v>419</v>
      </c>
      <c r="I85" s="16" t="s">
        <v>116</v>
      </c>
      <c r="J85" s="16" t="s">
        <v>420</v>
      </c>
      <c r="K85" s="16" t="s">
        <v>92</v>
      </c>
      <c r="L85" s="16">
        <v>0.5</v>
      </c>
      <c r="M85" s="16" t="s">
        <v>51</v>
      </c>
      <c r="N85" s="16" t="s">
        <v>355</v>
      </c>
      <c r="O85" s="16" t="s">
        <v>368</v>
      </c>
      <c r="P85" s="16" t="s">
        <v>183</v>
      </c>
      <c r="Q85" s="16">
        <v>30</v>
      </c>
      <c r="R85" s="16">
        <v>30</v>
      </c>
      <c r="S85" s="16">
        <v>0</v>
      </c>
      <c r="T85" s="16">
        <v>0</v>
      </c>
      <c r="U85" s="16" t="str">
        <f>VLOOKUP(C:C,'[1]12'!$C:$U,19,FALSE)</f>
        <v>据实补助</v>
      </c>
      <c r="V85" s="16" t="s">
        <v>421</v>
      </c>
      <c r="W85" s="16" t="str">
        <f t="shared" si="2"/>
        <v>道路硬化500米*3米、水渠硬化300米30*30、150米40*60</v>
      </c>
      <c r="X85" s="16">
        <v>1</v>
      </c>
      <c r="Y85" s="16">
        <v>63</v>
      </c>
      <c r="Z85" s="16">
        <v>184</v>
      </c>
      <c r="AA85" s="16">
        <v>11</v>
      </c>
      <c r="AB85" s="16" t="s">
        <v>56</v>
      </c>
      <c r="AC85" s="16" t="s">
        <v>57</v>
      </c>
      <c r="AD85" s="16" t="s">
        <v>162</v>
      </c>
      <c r="AE85" s="53" t="s">
        <v>419</v>
      </c>
      <c r="AF85" s="54" t="s">
        <v>99</v>
      </c>
      <c r="AG85" s="62" t="s">
        <v>100</v>
      </c>
      <c r="AH85" s="62" t="s">
        <v>60</v>
      </c>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row>
    <row r="86" spans="1:223" s="5" customFormat="1" ht="123" customHeight="1">
      <c r="A86" s="64">
        <v>82</v>
      </c>
      <c r="B86" s="16">
        <v>2023</v>
      </c>
      <c r="C86" s="16" t="s">
        <v>422</v>
      </c>
      <c r="D86" s="16" t="s">
        <v>43</v>
      </c>
      <c r="E86" s="16" t="s">
        <v>44</v>
      </c>
      <c r="F86" s="16" t="s">
        <v>45</v>
      </c>
      <c r="G86" s="16" t="s">
        <v>158</v>
      </c>
      <c r="H86" s="16" t="s">
        <v>423</v>
      </c>
      <c r="I86" s="16" t="s">
        <v>67</v>
      </c>
      <c r="J86" s="16" t="s">
        <v>424</v>
      </c>
      <c r="K86" s="16" t="s">
        <v>69</v>
      </c>
      <c r="L86" s="16">
        <v>400</v>
      </c>
      <c r="M86" s="16" t="s">
        <v>51</v>
      </c>
      <c r="N86" s="16" t="s">
        <v>355</v>
      </c>
      <c r="O86" s="16" t="s">
        <v>356</v>
      </c>
      <c r="P86" s="16" t="s">
        <v>183</v>
      </c>
      <c r="Q86" s="16">
        <v>145</v>
      </c>
      <c r="R86" s="16">
        <v>145</v>
      </c>
      <c r="S86" s="16">
        <v>0</v>
      </c>
      <c r="T86" s="16">
        <v>0</v>
      </c>
      <c r="U86" s="16" t="str">
        <f>VLOOKUP(C:C,'[1]12'!$C:$U,19,FALSE)</f>
        <v>据实补助</v>
      </c>
      <c r="V86" s="16" t="s">
        <v>425</v>
      </c>
      <c r="W86" s="16" t="str">
        <f t="shared" si="2"/>
        <v>龙田、严湖、油茶基地低改</v>
      </c>
      <c r="X86" s="16">
        <v>2</v>
      </c>
      <c r="Y86" s="16">
        <v>98</v>
      </c>
      <c r="Z86" s="16">
        <v>290</v>
      </c>
      <c r="AA86" s="16">
        <v>45</v>
      </c>
      <c r="AB86" s="16" t="s">
        <v>377</v>
      </c>
      <c r="AC86" s="16" t="s">
        <v>96</v>
      </c>
      <c r="AD86" s="16" t="s">
        <v>162</v>
      </c>
      <c r="AE86" s="53" t="s">
        <v>423</v>
      </c>
      <c r="AF86" s="54" t="s">
        <v>59</v>
      </c>
      <c r="AG86" s="54" t="s">
        <v>59</v>
      </c>
      <c r="AH86" s="54" t="s">
        <v>60</v>
      </c>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row>
    <row r="87" spans="1:223" s="5" customFormat="1" ht="123" customHeight="1">
      <c r="A87" s="64">
        <v>83</v>
      </c>
      <c r="B87" s="16">
        <v>2023</v>
      </c>
      <c r="C87" s="16" t="s">
        <v>426</v>
      </c>
      <c r="D87" s="16" t="s">
        <v>43</v>
      </c>
      <c r="E87" s="16" t="s">
        <v>44</v>
      </c>
      <c r="F87" s="16" t="s">
        <v>45</v>
      </c>
      <c r="G87" s="16" t="s">
        <v>158</v>
      </c>
      <c r="H87" s="16" t="s">
        <v>414</v>
      </c>
      <c r="I87" s="16" t="s">
        <v>127</v>
      </c>
      <c r="J87" s="16" t="s">
        <v>427</v>
      </c>
      <c r="K87" s="16" t="s">
        <v>372</v>
      </c>
      <c r="L87" s="16">
        <v>100</v>
      </c>
      <c r="M87" s="16" t="s">
        <v>51</v>
      </c>
      <c r="N87" s="16" t="s">
        <v>355</v>
      </c>
      <c r="O87" s="16" t="s">
        <v>356</v>
      </c>
      <c r="P87" s="16" t="s">
        <v>183</v>
      </c>
      <c r="Q87" s="16">
        <v>40</v>
      </c>
      <c r="R87" s="16">
        <v>40</v>
      </c>
      <c r="S87" s="16">
        <v>0</v>
      </c>
      <c r="T87" s="16">
        <v>0</v>
      </c>
      <c r="U87" s="16" t="str">
        <f>VLOOKUP(C:C,'[1]12'!$C:$U,19,FALSE)</f>
        <v>据实补助</v>
      </c>
      <c r="V87" s="16" t="s">
        <v>428</v>
      </c>
      <c r="W87" s="16" t="str">
        <f t="shared" si="2"/>
        <v>深水井1口、2个100立方米水池等设施</v>
      </c>
      <c r="X87" s="16">
        <v>1</v>
      </c>
      <c r="Y87" s="16">
        <v>25</v>
      </c>
      <c r="Z87" s="16">
        <v>95</v>
      </c>
      <c r="AA87" s="16">
        <v>17</v>
      </c>
      <c r="AB87" s="16" t="s">
        <v>56</v>
      </c>
      <c r="AC87" s="16" t="s">
        <v>57</v>
      </c>
      <c r="AD87" s="16" t="s">
        <v>162</v>
      </c>
      <c r="AE87" s="53" t="s">
        <v>414</v>
      </c>
      <c r="AF87" s="54" t="s">
        <v>99</v>
      </c>
      <c r="AG87" s="62" t="s">
        <v>100</v>
      </c>
      <c r="AH87" s="62" t="s">
        <v>60</v>
      </c>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row>
    <row r="88" spans="1:223" s="5" customFormat="1" ht="123" customHeight="1">
      <c r="A88" s="64">
        <v>84</v>
      </c>
      <c r="B88" s="16">
        <v>2023</v>
      </c>
      <c r="C88" s="16" t="s">
        <v>429</v>
      </c>
      <c r="D88" s="16" t="s">
        <v>43</v>
      </c>
      <c r="E88" s="16" t="s">
        <v>44</v>
      </c>
      <c r="F88" s="16" t="s">
        <v>45</v>
      </c>
      <c r="G88" s="16" t="s">
        <v>174</v>
      </c>
      <c r="H88" s="16" t="s">
        <v>430</v>
      </c>
      <c r="I88" s="16" t="s">
        <v>127</v>
      </c>
      <c r="J88" s="16" t="s">
        <v>431</v>
      </c>
      <c r="K88" s="16" t="s">
        <v>150</v>
      </c>
      <c r="L88" s="16">
        <v>110</v>
      </c>
      <c r="M88" s="16" t="s">
        <v>51</v>
      </c>
      <c r="N88" s="16" t="s">
        <v>355</v>
      </c>
      <c r="O88" s="16" t="s">
        <v>356</v>
      </c>
      <c r="P88" s="16" t="s">
        <v>183</v>
      </c>
      <c r="Q88" s="16">
        <v>30</v>
      </c>
      <c r="R88" s="16">
        <v>30</v>
      </c>
      <c r="S88" s="16">
        <v>0</v>
      </c>
      <c r="T88" s="16">
        <v>0</v>
      </c>
      <c r="U88" s="16" t="str">
        <f>VLOOKUP(C:C,'[1]12'!$C:$U,19,FALSE)</f>
        <v>据实补助</v>
      </c>
      <c r="V88" s="16" t="s">
        <v>432</v>
      </c>
      <c r="W88" s="16" t="str">
        <f t="shared" si="2"/>
        <v>混凝土地面约约90立方米、浆砌块料约约20立方米、型材屋面约110平方米、变压器1台等</v>
      </c>
      <c r="X88" s="16">
        <v>1</v>
      </c>
      <c r="Y88" s="16">
        <v>38</v>
      </c>
      <c r="Z88" s="16">
        <v>133</v>
      </c>
      <c r="AA88" s="16">
        <v>19</v>
      </c>
      <c r="AB88" s="16" t="s">
        <v>56</v>
      </c>
      <c r="AC88" s="16" t="s">
        <v>57</v>
      </c>
      <c r="AD88" s="16" t="s">
        <v>178</v>
      </c>
      <c r="AE88" s="53" t="s">
        <v>430</v>
      </c>
      <c r="AF88" s="54" t="s">
        <v>99</v>
      </c>
      <c r="AG88" s="62" t="s">
        <v>100</v>
      </c>
      <c r="AH88" s="62" t="s">
        <v>60</v>
      </c>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row>
    <row r="89" spans="1:223" s="5" customFormat="1" ht="123" customHeight="1">
      <c r="A89" s="64">
        <v>85</v>
      </c>
      <c r="B89" s="16">
        <v>2023</v>
      </c>
      <c r="C89" s="16" t="s">
        <v>433</v>
      </c>
      <c r="D89" s="16" t="s">
        <v>83</v>
      </c>
      <c r="E89" s="16" t="s">
        <v>44</v>
      </c>
      <c r="F89" s="16" t="s">
        <v>45</v>
      </c>
      <c r="G89" s="16" t="s">
        <v>297</v>
      </c>
      <c r="H89" s="16" t="s">
        <v>434</v>
      </c>
      <c r="I89" s="16" t="s">
        <v>67</v>
      </c>
      <c r="J89" s="18" t="s">
        <v>435</v>
      </c>
      <c r="K89" s="16" t="s">
        <v>92</v>
      </c>
      <c r="L89" s="16">
        <v>1.1</v>
      </c>
      <c r="M89" s="16" t="s">
        <v>51</v>
      </c>
      <c r="N89" s="16" t="s">
        <v>355</v>
      </c>
      <c r="O89" s="16" t="s">
        <v>356</v>
      </c>
      <c r="P89" s="16" t="s">
        <v>183</v>
      </c>
      <c r="Q89" s="16">
        <v>34</v>
      </c>
      <c r="R89" s="16">
        <v>34</v>
      </c>
      <c r="S89" s="16">
        <v>0</v>
      </c>
      <c r="T89" s="16">
        <v>0</v>
      </c>
      <c r="U89" s="16" t="str">
        <f>VLOOKUP(C:C,'[1]12'!$C:$U,19,FALSE)</f>
        <v>据实补助</v>
      </c>
      <c r="V89" s="16" t="s">
        <v>436</v>
      </c>
      <c r="W89" s="16" t="str">
        <f t="shared" si="2"/>
        <v>新建道路排水沟约1100米，铺设碎石路面约3500平方，沉砂池6处等</v>
      </c>
      <c r="X89" s="16">
        <v>1</v>
      </c>
      <c r="Y89" s="16">
        <v>38</v>
      </c>
      <c r="Z89" s="16">
        <v>160</v>
      </c>
      <c r="AA89" s="16">
        <v>19</v>
      </c>
      <c r="AB89" s="16" t="s">
        <v>56</v>
      </c>
      <c r="AC89" s="16" t="s">
        <v>57</v>
      </c>
      <c r="AD89" s="16" t="s">
        <v>437</v>
      </c>
      <c r="AE89" s="53" t="s">
        <v>438</v>
      </c>
      <c r="AF89" s="54" t="s">
        <v>99</v>
      </c>
      <c r="AG89" s="62" t="s">
        <v>100</v>
      </c>
      <c r="AH89" s="62" t="s">
        <v>60</v>
      </c>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row>
    <row r="90" spans="1:223" s="5" customFormat="1" ht="75" customHeight="1">
      <c r="A90" s="64">
        <v>86</v>
      </c>
      <c r="B90" s="16">
        <v>2023</v>
      </c>
      <c r="C90" s="16" t="s">
        <v>439</v>
      </c>
      <c r="D90" s="16" t="s">
        <v>43</v>
      </c>
      <c r="E90" s="16" t="s">
        <v>44</v>
      </c>
      <c r="F90" s="16" t="s">
        <v>45</v>
      </c>
      <c r="G90" s="16" t="s">
        <v>297</v>
      </c>
      <c r="H90" s="16" t="s">
        <v>440</v>
      </c>
      <c r="I90" s="16" t="s">
        <v>127</v>
      </c>
      <c r="J90" s="16" t="s">
        <v>441</v>
      </c>
      <c r="K90" s="16" t="s">
        <v>92</v>
      </c>
      <c r="L90" s="16">
        <v>0.55</v>
      </c>
      <c r="M90" s="16" t="s">
        <v>51</v>
      </c>
      <c r="N90" s="16" t="s">
        <v>355</v>
      </c>
      <c r="O90" s="16" t="s">
        <v>368</v>
      </c>
      <c r="P90" s="16" t="s">
        <v>183</v>
      </c>
      <c r="Q90" s="16">
        <v>50</v>
      </c>
      <c r="R90" s="16">
        <v>50</v>
      </c>
      <c r="S90" s="16">
        <v>0</v>
      </c>
      <c r="T90" s="16">
        <v>0</v>
      </c>
      <c r="U90" s="16" t="str">
        <f>VLOOKUP(C:C,'[1]12'!$C:$U,19,FALSE)</f>
        <v>据实补助</v>
      </c>
      <c r="V90" s="16" t="s">
        <v>442</v>
      </c>
      <c r="W90" s="16" t="str">
        <f t="shared" si="2"/>
        <v>灌溉水管网建设约1000米，道路建设550m*3.5m等设施建设</v>
      </c>
      <c r="X90" s="16">
        <v>1</v>
      </c>
      <c r="Y90" s="16">
        <v>20</v>
      </c>
      <c r="Z90" s="16">
        <v>85</v>
      </c>
      <c r="AA90" s="16">
        <v>19</v>
      </c>
      <c r="AB90" s="16" t="s">
        <v>56</v>
      </c>
      <c r="AC90" s="16" t="s">
        <v>57</v>
      </c>
      <c r="AD90" s="16" t="s">
        <v>437</v>
      </c>
      <c r="AE90" s="53" t="s">
        <v>440</v>
      </c>
      <c r="AF90" s="54" t="s">
        <v>59</v>
      </c>
      <c r="AG90" s="54" t="s">
        <v>59</v>
      </c>
      <c r="AH90" s="54" t="s">
        <v>60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row>
    <row r="91" spans="1:223" s="5" customFormat="1" ht="135" customHeight="1">
      <c r="A91" s="64">
        <v>87</v>
      </c>
      <c r="B91" s="16">
        <v>2023</v>
      </c>
      <c r="C91" s="16" t="s">
        <v>443</v>
      </c>
      <c r="D91" s="16" t="s">
        <v>43</v>
      </c>
      <c r="E91" s="16" t="s">
        <v>44</v>
      </c>
      <c r="F91" s="16" t="s">
        <v>45</v>
      </c>
      <c r="G91" s="16" t="s">
        <v>180</v>
      </c>
      <c r="H91" s="16" t="s">
        <v>444</v>
      </c>
      <c r="I91" s="16" t="s">
        <v>116</v>
      </c>
      <c r="J91" s="16" t="s">
        <v>445</v>
      </c>
      <c r="K91" s="16" t="s">
        <v>446</v>
      </c>
      <c r="L91" s="16">
        <v>3</v>
      </c>
      <c r="M91" s="16" t="s">
        <v>51</v>
      </c>
      <c r="N91" s="16" t="s">
        <v>355</v>
      </c>
      <c r="O91" s="16" t="s">
        <v>368</v>
      </c>
      <c r="P91" s="16" t="s">
        <v>183</v>
      </c>
      <c r="Q91" s="16">
        <v>30</v>
      </c>
      <c r="R91" s="16">
        <v>30</v>
      </c>
      <c r="S91" s="16">
        <v>0</v>
      </c>
      <c r="T91" s="16">
        <v>0</v>
      </c>
      <c r="U91" s="16" t="str">
        <f>VLOOKUP(C:C,'[1]12'!$C:$U,19,FALSE)</f>
        <v>据实补助</v>
      </c>
      <c r="V91" s="16" t="s">
        <v>447</v>
      </c>
      <c r="W91" s="16" t="str">
        <f t="shared" si="2"/>
        <v>新建水陂3座，其它附属设施建设</v>
      </c>
      <c r="X91" s="16">
        <v>1</v>
      </c>
      <c r="Y91" s="16">
        <v>99</v>
      </c>
      <c r="Z91" s="16">
        <v>397</v>
      </c>
      <c r="AA91" s="16">
        <v>20</v>
      </c>
      <c r="AB91" s="16" t="s">
        <v>56</v>
      </c>
      <c r="AC91" s="16" t="s">
        <v>57</v>
      </c>
      <c r="AD91" s="16" t="s">
        <v>185</v>
      </c>
      <c r="AE91" s="53" t="s">
        <v>444</v>
      </c>
      <c r="AF91" s="54" t="s">
        <v>99</v>
      </c>
      <c r="AG91" s="62" t="s">
        <v>100</v>
      </c>
      <c r="AH91" s="62" t="s">
        <v>60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row>
    <row r="92" spans="1:223" s="5" customFormat="1" ht="91.5" customHeight="1">
      <c r="A92" s="64">
        <v>88</v>
      </c>
      <c r="B92" s="16">
        <v>2023</v>
      </c>
      <c r="C92" s="16" t="s">
        <v>448</v>
      </c>
      <c r="D92" s="16" t="s">
        <v>43</v>
      </c>
      <c r="E92" s="16" t="s">
        <v>44</v>
      </c>
      <c r="F92" s="16" t="s">
        <v>45</v>
      </c>
      <c r="G92" s="16" t="s">
        <v>89</v>
      </c>
      <c r="H92" s="16" t="s">
        <v>449</v>
      </c>
      <c r="I92" s="16" t="s">
        <v>116</v>
      </c>
      <c r="J92" s="16" t="s">
        <v>450</v>
      </c>
      <c r="K92" s="16" t="s">
        <v>150</v>
      </c>
      <c r="L92" s="16">
        <v>2000</v>
      </c>
      <c r="M92" s="16" t="s">
        <v>51</v>
      </c>
      <c r="N92" s="16" t="s">
        <v>355</v>
      </c>
      <c r="O92" s="16" t="s">
        <v>356</v>
      </c>
      <c r="P92" s="16" t="s">
        <v>183</v>
      </c>
      <c r="Q92" s="16">
        <v>150</v>
      </c>
      <c r="R92" s="16">
        <v>150</v>
      </c>
      <c r="S92" s="16">
        <v>0</v>
      </c>
      <c r="T92" s="16">
        <v>0</v>
      </c>
      <c r="U92" s="16" t="str">
        <f>VLOOKUP(C:C,'[1]12'!$C:$U,19,FALSE)</f>
        <v>据实补助</v>
      </c>
      <c r="V92" s="16" t="s">
        <v>451</v>
      </c>
      <c r="W92" s="16" t="str">
        <f t="shared" si="2"/>
        <v>2000平米玻璃温室大棚及附属设施等</v>
      </c>
      <c r="X92" s="16">
        <v>1</v>
      </c>
      <c r="Y92" s="16">
        <v>82</v>
      </c>
      <c r="Z92" s="16">
        <v>316</v>
      </c>
      <c r="AA92" s="16">
        <v>34</v>
      </c>
      <c r="AB92" s="16" t="s">
        <v>56</v>
      </c>
      <c r="AC92" s="16" t="s">
        <v>57</v>
      </c>
      <c r="AD92" s="16" t="s">
        <v>197</v>
      </c>
      <c r="AE92" s="53" t="s">
        <v>449</v>
      </c>
      <c r="AF92" s="54" t="s">
        <v>59</v>
      </c>
      <c r="AG92" s="54" t="s">
        <v>59</v>
      </c>
      <c r="AH92" s="54" t="s">
        <v>60</v>
      </c>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row>
    <row r="93" spans="1:223" s="5" customFormat="1" ht="99.75" customHeight="1">
      <c r="A93" s="64">
        <v>89</v>
      </c>
      <c r="B93" s="16">
        <v>2023</v>
      </c>
      <c r="C93" s="16" t="s">
        <v>452</v>
      </c>
      <c r="D93" s="16" t="s">
        <v>43</v>
      </c>
      <c r="E93" s="16" t="s">
        <v>44</v>
      </c>
      <c r="F93" s="16" t="s">
        <v>45</v>
      </c>
      <c r="G93" s="16" t="s">
        <v>333</v>
      </c>
      <c r="H93" s="16" t="s">
        <v>453</v>
      </c>
      <c r="I93" s="16" t="s">
        <v>127</v>
      </c>
      <c r="J93" s="16" t="s">
        <v>454</v>
      </c>
      <c r="K93" s="16" t="s">
        <v>69</v>
      </c>
      <c r="L93" s="16">
        <v>40</v>
      </c>
      <c r="M93" s="16" t="s">
        <v>51</v>
      </c>
      <c r="N93" s="16" t="s">
        <v>355</v>
      </c>
      <c r="O93" s="16" t="s">
        <v>356</v>
      </c>
      <c r="P93" s="16" t="s">
        <v>54</v>
      </c>
      <c r="Q93" s="16">
        <v>30</v>
      </c>
      <c r="R93" s="16">
        <v>30</v>
      </c>
      <c r="S93" s="16">
        <v>0</v>
      </c>
      <c r="T93" s="16">
        <v>0</v>
      </c>
      <c r="U93" s="16" t="str">
        <f>VLOOKUP(C:C,'[1]12'!$C:$U,19,FALSE)</f>
        <v>据实补助</v>
      </c>
      <c r="V93" s="78" t="s">
        <v>455</v>
      </c>
      <c r="W93" s="16" t="str">
        <f t="shared" si="2"/>
        <v>40亩基地建设及水沟等配套设施</v>
      </c>
      <c r="X93" s="16">
        <v>1</v>
      </c>
      <c r="Y93" s="16">
        <v>30</v>
      </c>
      <c r="Z93" s="16">
        <v>100</v>
      </c>
      <c r="AA93" s="16">
        <v>12</v>
      </c>
      <c r="AB93" s="16" t="s">
        <v>56</v>
      </c>
      <c r="AC93" s="16" t="s">
        <v>57</v>
      </c>
      <c r="AD93" s="16" t="s">
        <v>337</v>
      </c>
      <c r="AE93" s="53" t="s">
        <v>453</v>
      </c>
      <c r="AF93" s="54" t="s">
        <v>59</v>
      </c>
      <c r="AG93" s="54" t="s">
        <v>59</v>
      </c>
      <c r="AH93" s="54" t="s">
        <v>60</v>
      </c>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row>
    <row r="94" spans="1:223" s="5" customFormat="1" ht="96" customHeight="1">
      <c r="A94" s="64">
        <v>90</v>
      </c>
      <c r="B94" s="16">
        <v>2023</v>
      </c>
      <c r="C94" s="16" t="s">
        <v>456</v>
      </c>
      <c r="D94" s="16" t="s">
        <v>43</v>
      </c>
      <c r="E94" s="16" t="s">
        <v>44</v>
      </c>
      <c r="F94" s="16" t="s">
        <v>45</v>
      </c>
      <c r="G94" s="16" t="s">
        <v>333</v>
      </c>
      <c r="H94" s="16" t="s">
        <v>457</v>
      </c>
      <c r="I94" s="16" t="s">
        <v>67</v>
      </c>
      <c r="J94" s="16" t="s">
        <v>458</v>
      </c>
      <c r="K94" s="16" t="s">
        <v>150</v>
      </c>
      <c r="L94" s="16">
        <v>800</v>
      </c>
      <c r="M94" s="16" t="s">
        <v>51</v>
      </c>
      <c r="N94" s="16" t="s">
        <v>355</v>
      </c>
      <c r="O94" s="16" t="s">
        <v>356</v>
      </c>
      <c r="P94" s="16" t="s">
        <v>183</v>
      </c>
      <c r="Q94" s="16">
        <v>30</v>
      </c>
      <c r="R94" s="16">
        <v>30</v>
      </c>
      <c r="S94" s="16">
        <v>0</v>
      </c>
      <c r="T94" s="16">
        <v>0</v>
      </c>
      <c r="U94" s="16" t="str">
        <f>VLOOKUP(C:C,'[1]12'!$C:$U,19,FALSE)</f>
        <v>据实补助</v>
      </c>
      <c r="V94" s="78" t="s">
        <v>459</v>
      </c>
      <c r="W94" s="16" t="str">
        <f t="shared" si="2"/>
        <v>机耕道建设800平方米，40*40排水沟100米，3个大棚换膜等及其他配套设施建设。</v>
      </c>
      <c r="X94" s="16">
        <v>1</v>
      </c>
      <c r="Y94" s="16">
        <v>72</v>
      </c>
      <c r="Z94" s="16">
        <v>137</v>
      </c>
      <c r="AA94" s="16">
        <v>10</v>
      </c>
      <c r="AB94" s="16" t="s">
        <v>56</v>
      </c>
      <c r="AC94" s="16" t="s">
        <v>57</v>
      </c>
      <c r="AD94" s="16" t="s">
        <v>337</v>
      </c>
      <c r="AE94" s="53" t="s">
        <v>457</v>
      </c>
      <c r="AF94" s="54" t="s">
        <v>99</v>
      </c>
      <c r="AG94" s="62" t="s">
        <v>100</v>
      </c>
      <c r="AH94" s="62" t="s">
        <v>60</v>
      </c>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row>
    <row r="95" spans="1:223" s="5" customFormat="1" ht="100.5" customHeight="1">
      <c r="A95" s="64">
        <v>91</v>
      </c>
      <c r="B95" s="16">
        <v>2023</v>
      </c>
      <c r="C95" s="16" t="s">
        <v>460</v>
      </c>
      <c r="D95" s="16" t="s">
        <v>43</v>
      </c>
      <c r="E95" s="16" t="s">
        <v>44</v>
      </c>
      <c r="F95" s="16" t="s">
        <v>45</v>
      </c>
      <c r="G95" s="16" t="s">
        <v>203</v>
      </c>
      <c r="H95" s="16" t="s">
        <v>461</v>
      </c>
      <c r="I95" s="16" t="s">
        <v>116</v>
      </c>
      <c r="J95" s="16" t="s">
        <v>462</v>
      </c>
      <c r="K95" s="16" t="s">
        <v>150</v>
      </c>
      <c r="L95" s="16">
        <v>2000</v>
      </c>
      <c r="M95" s="16" t="s">
        <v>51</v>
      </c>
      <c r="N95" s="16" t="s">
        <v>355</v>
      </c>
      <c r="O95" s="16" t="s">
        <v>356</v>
      </c>
      <c r="P95" s="16" t="s">
        <v>183</v>
      </c>
      <c r="Q95" s="16">
        <v>50</v>
      </c>
      <c r="R95" s="16">
        <v>50</v>
      </c>
      <c r="S95" s="16">
        <v>0</v>
      </c>
      <c r="T95" s="16">
        <v>0</v>
      </c>
      <c r="U95" s="16" t="str">
        <f>VLOOKUP(C:C,'[1]12'!$C:$U,19,FALSE)</f>
        <v>据实补助</v>
      </c>
      <c r="V95" s="16" t="s">
        <v>463</v>
      </c>
      <c r="W95" s="16" t="str">
        <f t="shared" si="2"/>
        <v>产业基地内道路新建2000平方米、排污管道铺设、水沟新建及其他配套项目</v>
      </c>
      <c r="X95" s="16">
        <v>1</v>
      </c>
      <c r="Y95" s="16">
        <v>36</v>
      </c>
      <c r="Z95" s="16">
        <v>169</v>
      </c>
      <c r="AA95" s="16">
        <v>15</v>
      </c>
      <c r="AB95" s="16" t="s">
        <v>56</v>
      </c>
      <c r="AC95" s="16" t="s">
        <v>57</v>
      </c>
      <c r="AD95" s="16" t="s">
        <v>208</v>
      </c>
      <c r="AE95" s="53" t="s">
        <v>461</v>
      </c>
      <c r="AF95" s="54" t="s">
        <v>59</v>
      </c>
      <c r="AG95" s="54" t="s">
        <v>59</v>
      </c>
      <c r="AH95" s="54" t="s">
        <v>60</v>
      </c>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row>
    <row r="96" spans="1:223" s="5" customFormat="1" ht="150" customHeight="1">
      <c r="A96" s="64">
        <v>92</v>
      </c>
      <c r="B96" s="16">
        <v>2023</v>
      </c>
      <c r="C96" s="16" t="s">
        <v>464</v>
      </c>
      <c r="D96" s="16" t="s">
        <v>43</v>
      </c>
      <c r="E96" s="16" t="s">
        <v>44</v>
      </c>
      <c r="F96" s="16" t="s">
        <v>45</v>
      </c>
      <c r="G96" s="16" t="s">
        <v>203</v>
      </c>
      <c r="H96" s="16" t="s">
        <v>461</v>
      </c>
      <c r="I96" s="16" t="s">
        <v>116</v>
      </c>
      <c r="J96" s="16" t="s">
        <v>465</v>
      </c>
      <c r="K96" s="16" t="s">
        <v>69</v>
      </c>
      <c r="L96" s="16">
        <v>10</v>
      </c>
      <c r="M96" s="16" t="s">
        <v>51</v>
      </c>
      <c r="N96" s="16" t="s">
        <v>355</v>
      </c>
      <c r="O96" s="16" t="s">
        <v>356</v>
      </c>
      <c r="P96" s="16" t="s">
        <v>183</v>
      </c>
      <c r="Q96" s="16">
        <v>50</v>
      </c>
      <c r="R96" s="16">
        <v>50</v>
      </c>
      <c r="S96" s="16">
        <v>0</v>
      </c>
      <c r="T96" s="16">
        <v>0</v>
      </c>
      <c r="U96" s="16" t="str">
        <f>VLOOKUP(C:C,'[1]12'!$C:$U,19,FALSE)</f>
        <v>据实补助</v>
      </c>
      <c r="V96" s="16" t="s">
        <v>466</v>
      </c>
      <c r="W96" s="16" t="str">
        <f t="shared" si="2"/>
        <v>产业大棚维修新建改造10亩及其他配套设施建设等</v>
      </c>
      <c r="X96" s="16">
        <v>1</v>
      </c>
      <c r="Y96" s="16">
        <v>38</v>
      </c>
      <c r="Z96" s="16">
        <v>148</v>
      </c>
      <c r="AA96" s="16">
        <v>16</v>
      </c>
      <c r="AB96" s="16" t="s">
        <v>56</v>
      </c>
      <c r="AC96" s="16" t="s">
        <v>57</v>
      </c>
      <c r="AD96" s="16" t="s">
        <v>208</v>
      </c>
      <c r="AE96" s="53" t="s">
        <v>461</v>
      </c>
      <c r="AF96" s="54" t="s">
        <v>59</v>
      </c>
      <c r="AG96" s="54" t="s">
        <v>59</v>
      </c>
      <c r="AH96" s="54" t="s">
        <v>60</v>
      </c>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row>
    <row r="97" spans="1:223" s="5" customFormat="1" ht="75" customHeight="1">
      <c r="A97" s="64">
        <v>93</v>
      </c>
      <c r="B97" s="16">
        <v>2023</v>
      </c>
      <c r="C97" s="16" t="s">
        <v>467</v>
      </c>
      <c r="D97" s="16" t="s">
        <v>43</v>
      </c>
      <c r="E97" s="16" t="s">
        <v>44</v>
      </c>
      <c r="F97" s="16" t="s">
        <v>45</v>
      </c>
      <c r="G97" s="16" t="s">
        <v>203</v>
      </c>
      <c r="H97" s="16" t="s">
        <v>468</v>
      </c>
      <c r="I97" s="16" t="s">
        <v>127</v>
      </c>
      <c r="J97" s="16" t="s">
        <v>469</v>
      </c>
      <c r="K97" s="16" t="s">
        <v>150</v>
      </c>
      <c r="L97" s="16">
        <v>1200</v>
      </c>
      <c r="M97" s="16" t="s">
        <v>51</v>
      </c>
      <c r="N97" s="16" t="s">
        <v>355</v>
      </c>
      <c r="O97" s="16" t="s">
        <v>470</v>
      </c>
      <c r="P97" s="16" t="s">
        <v>183</v>
      </c>
      <c r="Q97" s="16">
        <v>30</v>
      </c>
      <c r="R97" s="16">
        <v>30</v>
      </c>
      <c r="S97" s="16">
        <v>0</v>
      </c>
      <c r="T97" s="16">
        <v>0</v>
      </c>
      <c r="U97" s="16" t="str">
        <f>VLOOKUP(C:C,'[1]12'!$C:$U,19,FALSE)</f>
        <v>据实补助</v>
      </c>
      <c r="V97" s="16" t="s">
        <v>471</v>
      </c>
      <c r="W97" s="16" t="str">
        <f t="shared" si="2"/>
        <v>新建沿果带30*30水渠400米，果带作业便道1200平米，基地变压器建设等</v>
      </c>
      <c r="X97" s="16">
        <v>1</v>
      </c>
      <c r="Y97" s="16">
        <v>24</v>
      </c>
      <c r="Z97" s="16">
        <v>114</v>
      </c>
      <c r="AA97" s="16">
        <v>14</v>
      </c>
      <c r="AB97" s="16" t="s">
        <v>56</v>
      </c>
      <c r="AC97" s="16" t="s">
        <v>57</v>
      </c>
      <c r="AD97" s="16" t="s">
        <v>208</v>
      </c>
      <c r="AE97" s="53" t="s">
        <v>468</v>
      </c>
      <c r="AF97" s="54" t="s">
        <v>99</v>
      </c>
      <c r="AG97" s="62" t="s">
        <v>100</v>
      </c>
      <c r="AH97" s="62" t="s">
        <v>60</v>
      </c>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row>
    <row r="98" spans="1:223" s="5" customFormat="1" ht="75" customHeight="1">
      <c r="A98" s="64">
        <v>94</v>
      </c>
      <c r="B98" s="16">
        <v>2023</v>
      </c>
      <c r="C98" s="16" t="s">
        <v>472</v>
      </c>
      <c r="D98" s="16" t="s">
        <v>43</v>
      </c>
      <c r="E98" s="16" t="s">
        <v>44</v>
      </c>
      <c r="F98" s="16" t="s">
        <v>45</v>
      </c>
      <c r="G98" s="16" t="s">
        <v>203</v>
      </c>
      <c r="H98" s="16" t="s">
        <v>230</v>
      </c>
      <c r="I98" s="16" t="s">
        <v>67</v>
      </c>
      <c r="J98" s="16" t="s">
        <v>473</v>
      </c>
      <c r="K98" s="16" t="s">
        <v>92</v>
      </c>
      <c r="L98" s="16">
        <v>2.5</v>
      </c>
      <c r="M98" s="16" t="s">
        <v>51</v>
      </c>
      <c r="N98" s="16" t="s">
        <v>355</v>
      </c>
      <c r="O98" s="16" t="s">
        <v>356</v>
      </c>
      <c r="P98" s="16" t="s">
        <v>183</v>
      </c>
      <c r="Q98" s="16">
        <v>42</v>
      </c>
      <c r="R98" s="16">
        <v>42</v>
      </c>
      <c r="S98" s="16">
        <v>0</v>
      </c>
      <c r="T98" s="16">
        <v>0</v>
      </c>
      <c r="U98" s="16" t="s">
        <v>70</v>
      </c>
      <c r="V98" s="16" t="s">
        <v>474</v>
      </c>
      <c r="W98" s="16" t="str">
        <f t="shared" si="2"/>
        <v>水池新建3座，深水井3口，管道铺设2.5千米、基地配套设施升级改造等</v>
      </c>
      <c r="X98" s="16">
        <v>1</v>
      </c>
      <c r="Y98" s="16">
        <v>10</v>
      </c>
      <c r="Z98" s="16">
        <v>50</v>
      </c>
      <c r="AA98" s="16">
        <v>20</v>
      </c>
      <c r="AB98" s="16" t="s">
        <v>56</v>
      </c>
      <c r="AC98" s="16" t="s">
        <v>57</v>
      </c>
      <c r="AD98" s="16" t="s">
        <v>208</v>
      </c>
      <c r="AE98" s="53" t="s">
        <v>230</v>
      </c>
      <c r="AF98" s="54" t="s">
        <v>59</v>
      </c>
      <c r="AG98" s="54" t="s">
        <v>59</v>
      </c>
      <c r="AH98" s="54" t="s">
        <v>60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row>
    <row r="99" spans="1:223" s="5" customFormat="1" ht="75" customHeight="1">
      <c r="A99" s="64">
        <v>95</v>
      </c>
      <c r="B99" s="16">
        <v>2023</v>
      </c>
      <c r="C99" s="16" t="s">
        <v>475</v>
      </c>
      <c r="D99" s="16" t="s">
        <v>43</v>
      </c>
      <c r="E99" s="16" t="s">
        <v>44</v>
      </c>
      <c r="F99" s="16" t="s">
        <v>45</v>
      </c>
      <c r="G99" s="16" t="s">
        <v>216</v>
      </c>
      <c r="H99" s="16" t="s">
        <v>476</v>
      </c>
      <c r="I99" s="16" t="s">
        <v>205</v>
      </c>
      <c r="J99" s="16" t="s">
        <v>477</v>
      </c>
      <c r="K99" s="16" t="s">
        <v>92</v>
      </c>
      <c r="L99" s="16">
        <v>0.8</v>
      </c>
      <c r="M99" s="16" t="s">
        <v>51</v>
      </c>
      <c r="N99" s="16" t="s">
        <v>355</v>
      </c>
      <c r="O99" s="16" t="s">
        <v>368</v>
      </c>
      <c r="P99" s="16" t="s">
        <v>183</v>
      </c>
      <c r="Q99" s="16">
        <v>20</v>
      </c>
      <c r="R99" s="16">
        <v>20</v>
      </c>
      <c r="S99" s="16">
        <v>0</v>
      </c>
      <c r="T99" s="16">
        <v>0</v>
      </c>
      <c r="U99" s="16" t="str">
        <f>VLOOKUP(C:C,'[1]12'!$C:$U,19,FALSE)</f>
        <v>据实补助</v>
      </c>
      <c r="V99" s="16" t="s">
        <v>478</v>
      </c>
      <c r="W99" s="16" t="str">
        <f t="shared" si="2"/>
        <v>修建水渠0.8千米等基础设施建设</v>
      </c>
      <c r="X99" s="16">
        <v>1</v>
      </c>
      <c r="Y99" s="16">
        <v>29</v>
      </c>
      <c r="Z99" s="16">
        <v>132</v>
      </c>
      <c r="AA99" s="16">
        <v>14</v>
      </c>
      <c r="AB99" s="16" t="s">
        <v>56</v>
      </c>
      <c r="AC99" s="16" t="s">
        <v>57</v>
      </c>
      <c r="AD99" s="16" t="s">
        <v>220</v>
      </c>
      <c r="AE99" s="53" t="s">
        <v>476</v>
      </c>
      <c r="AF99" s="54" t="s">
        <v>99</v>
      </c>
      <c r="AG99" s="62" t="s">
        <v>100</v>
      </c>
      <c r="AH99" s="62" t="s">
        <v>60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row>
    <row r="100" spans="1:223" s="5" customFormat="1" ht="75" customHeight="1">
      <c r="A100" s="64">
        <v>96</v>
      </c>
      <c r="B100" s="16">
        <v>2023</v>
      </c>
      <c r="C100" s="16" t="s">
        <v>479</v>
      </c>
      <c r="D100" s="16" t="s">
        <v>43</v>
      </c>
      <c r="E100" s="16" t="s">
        <v>44</v>
      </c>
      <c r="F100" s="16" t="s">
        <v>45</v>
      </c>
      <c r="G100" s="16" t="s">
        <v>216</v>
      </c>
      <c r="H100" s="16" t="s">
        <v>480</v>
      </c>
      <c r="I100" s="16" t="s">
        <v>116</v>
      </c>
      <c r="J100" s="16" t="s">
        <v>481</v>
      </c>
      <c r="K100" s="16" t="s">
        <v>92</v>
      </c>
      <c r="L100" s="16">
        <v>0.1</v>
      </c>
      <c r="M100" s="16" t="s">
        <v>51</v>
      </c>
      <c r="N100" s="16" t="s">
        <v>355</v>
      </c>
      <c r="O100" s="16" t="s">
        <v>368</v>
      </c>
      <c r="P100" s="16" t="s">
        <v>183</v>
      </c>
      <c r="Q100" s="16">
        <v>30</v>
      </c>
      <c r="R100" s="16">
        <v>30</v>
      </c>
      <c r="S100" s="16">
        <v>0</v>
      </c>
      <c r="T100" s="16">
        <v>0</v>
      </c>
      <c r="U100" s="16" t="str">
        <f>VLOOKUP(C:C,'[1]12'!$C:$U,19,FALSE)</f>
        <v>据实补助</v>
      </c>
      <c r="V100" s="16" t="s">
        <v>471</v>
      </c>
      <c r="W100" s="16" t="str">
        <f t="shared" si="2"/>
        <v>维修水库1座，建生态小河堤100米等水利设施建设</v>
      </c>
      <c r="X100" s="16">
        <v>1</v>
      </c>
      <c r="Y100" s="16">
        <v>31</v>
      </c>
      <c r="Z100" s="16">
        <v>74</v>
      </c>
      <c r="AA100" s="16">
        <v>23</v>
      </c>
      <c r="AB100" s="16" t="s">
        <v>56</v>
      </c>
      <c r="AC100" s="16" t="s">
        <v>57</v>
      </c>
      <c r="AD100" s="16" t="s">
        <v>220</v>
      </c>
      <c r="AE100" s="53" t="s">
        <v>480</v>
      </c>
      <c r="AF100" s="54" t="s">
        <v>99</v>
      </c>
      <c r="AG100" s="62" t="s">
        <v>100</v>
      </c>
      <c r="AH100" s="62" t="s">
        <v>60</v>
      </c>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row>
    <row r="101" spans="1:223" s="5" customFormat="1" ht="75" customHeight="1">
      <c r="A101" s="64">
        <v>97</v>
      </c>
      <c r="B101" s="16">
        <v>2023</v>
      </c>
      <c r="C101" s="16" t="s">
        <v>482</v>
      </c>
      <c r="D101" s="16" t="s">
        <v>43</v>
      </c>
      <c r="E101" s="16" t="s">
        <v>44</v>
      </c>
      <c r="F101" s="16" t="s">
        <v>45</v>
      </c>
      <c r="G101" s="16" t="s">
        <v>216</v>
      </c>
      <c r="H101" s="16" t="s">
        <v>227</v>
      </c>
      <c r="I101" s="16" t="s">
        <v>67</v>
      </c>
      <c r="J101" s="16" t="s">
        <v>483</v>
      </c>
      <c r="K101" s="16" t="s">
        <v>92</v>
      </c>
      <c r="L101" s="16">
        <v>0.1</v>
      </c>
      <c r="M101" s="16" t="s">
        <v>51</v>
      </c>
      <c r="N101" s="16" t="s">
        <v>355</v>
      </c>
      <c r="O101" s="16" t="s">
        <v>368</v>
      </c>
      <c r="P101" s="16" t="s">
        <v>183</v>
      </c>
      <c r="Q101" s="16">
        <v>40</v>
      </c>
      <c r="R101" s="16">
        <v>40</v>
      </c>
      <c r="S101" s="16">
        <v>0</v>
      </c>
      <c r="T101" s="16">
        <v>0</v>
      </c>
      <c r="U101" s="16" t="str">
        <f>VLOOKUP(C:C,'[1]12'!$C:$U,19,FALSE)</f>
        <v>据实补助</v>
      </c>
      <c r="V101" s="16" t="s">
        <v>471</v>
      </c>
      <c r="W101" s="16" t="str">
        <f t="shared" si="2"/>
        <v>道路100米、生产大棚1个等设施</v>
      </c>
      <c r="X101" s="16">
        <v>1</v>
      </c>
      <c r="Y101" s="16">
        <v>45</v>
      </c>
      <c r="Z101" s="16">
        <v>220</v>
      </c>
      <c r="AA101" s="16">
        <v>10</v>
      </c>
      <c r="AB101" s="16" t="s">
        <v>56</v>
      </c>
      <c r="AC101" s="16" t="s">
        <v>57</v>
      </c>
      <c r="AD101" s="16" t="s">
        <v>220</v>
      </c>
      <c r="AE101" s="53" t="s">
        <v>227</v>
      </c>
      <c r="AF101" s="54" t="s">
        <v>99</v>
      </c>
      <c r="AG101" s="62" t="s">
        <v>100</v>
      </c>
      <c r="AH101" s="62" t="s">
        <v>60</v>
      </c>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row>
    <row r="102" spans="1:223" s="5" customFormat="1" ht="75" customHeight="1">
      <c r="A102" s="64">
        <v>98</v>
      </c>
      <c r="B102" s="16">
        <v>2023</v>
      </c>
      <c r="C102" s="16" t="s">
        <v>484</v>
      </c>
      <c r="D102" s="16" t="s">
        <v>83</v>
      </c>
      <c r="E102" s="16" t="s">
        <v>44</v>
      </c>
      <c r="F102" s="16" t="s">
        <v>45</v>
      </c>
      <c r="G102" s="16" t="s">
        <v>216</v>
      </c>
      <c r="H102" s="16" t="s">
        <v>225</v>
      </c>
      <c r="I102" s="16" t="s">
        <v>127</v>
      </c>
      <c r="J102" s="16" t="s">
        <v>485</v>
      </c>
      <c r="K102" s="16" t="s">
        <v>150</v>
      </c>
      <c r="L102" s="16">
        <v>2000</v>
      </c>
      <c r="M102" s="16" t="s">
        <v>51</v>
      </c>
      <c r="N102" s="16" t="s">
        <v>355</v>
      </c>
      <c r="O102" s="16" t="s">
        <v>368</v>
      </c>
      <c r="P102" s="16" t="s">
        <v>183</v>
      </c>
      <c r="Q102" s="16">
        <v>40</v>
      </c>
      <c r="R102" s="16">
        <v>40</v>
      </c>
      <c r="S102" s="16">
        <v>0</v>
      </c>
      <c r="T102" s="16">
        <v>0</v>
      </c>
      <c r="U102" s="16" t="str">
        <f>VLOOKUP(C:C,'[1]12'!$C:$U,19,FALSE)</f>
        <v>据实补助</v>
      </c>
      <c r="V102" s="16" t="s">
        <v>471</v>
      </c>
      <c r="W102" s="16" t="str">
        <f t="shared" si="2"/>
        <v>土地平整2000平方米，配套水渠等基础设施建设</v>
      </c>
      <c r="X102" s="16">
        <v>1</v>
      </c>
      <c r="Y102" s="16">
        <v>40</v>
      </c>
      <c r="Z102" s="16">
        <v>160</v>
      </c>
      <c r="AA102" s="16">
        <v>16</v>
      </c>
      <c r="AB102" s="16" t="s">
        <v>56</v>
      </c>
      <c r="AC102" s="16" t="s">
        <v>57</v>
      </c>
      <c r="AD102" s="16" t="s">
        <v>220</v>
      </c>
      <c r="AE102" s="53" t="s">
        <v>225</v>
      </c>
      <c r="AF102" s="54" t="s">
        <v>59</v>
      </c>
      <c r="AG102" s="54" t="s">
        <v>59</v>
      </c>
      <c r="AH102" s="54" t="s">
        <v>60</v>
      </c>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row>
    <row r="103" spans="1:223" s="5" customFormat="1" ht="82.5" customHeight="1">
      <c r="A103" s="64">
        <v>99</v>
      </c>
      <c r="B103" s="16">
        <v>2023</v>
      </c>
      <c r="C103" s="16" t="s">
        <v>486</v>
      </c>
      <c r="D103" s="16" t="s">
        <v>83</v>
      </c>
      <c r="E103" s="16" t="s">
        <v>44</v>
      </c>
      <c r="F103" s="16" t="s">
        <v>45</v>
      </c>
      <c r="G103" s="16" t="s">
        <v>114</v>
      </c>
      <c r="H103" s="16" t="s">
        <v>258</v>
      </c>
      <c r="I103" s="16" t="s">
        <v>67</v>
      </c>
      <c r="J103" s="16" t="s">
        <v>487</v>
      </c>
      <c r="K103" s="16" t="s">
        <v>372</v>
      </c>
      <c r="L103" s="16">
        <v>40</v>
      </c>
      <c r="M103" s="16" t="s">
        <v>51</v>
      </c>
      <c r="N103" s="16" t="s">
        <v>355</v>
      </c>
      <c r="O103" s="16" t="s">
        <v>356</v>
      </c>
      <c r="P103" s="16" t="s">
        <v>183</v>
      </c>
      <c r="Q103" s="16">
        <v>80</v>
      </c>
      <c r="R103" s="16">
        <v>80</v>
      </c>
      <c r="S103" s="16">
        <v>0</v>
      </c>
      <c r="T103" s="16">
        <v>0</v>
      </c>
      <c r="U103" s="16" t="s">
        <v>70</v>
      </c>
      <c r="V103" s="16" t="s">
        <v>488</v>
      </c>
      <c r="W103" s="16" t="str">
        <f t="shared" si="2"/>
        <v>灌溉水池两座，抽水系统及出水管道设施等（8*8）</v>
      </c>
      <c r="X103" s="16">
        <v>1</v>
      </c>
      <c r="Y103" s="16">
        <v>26</v>
      </c>
      <c r="Z103" s="16">
        <v>98</v>
      </c>
      <c r="AA103" s="16">
        <v>12</v>
      </c>
      <c r="AB103" s="16" t="s">
        <v>56</v>
      </c>
      <c r="AC103" s="16" t="s">
        <v>57</v>
      </c>
      <c r="AD103" s="16" t="s">
        <v>119</v>
      </c>
      <c r="AE103" s="53" t="s">
        <v>258</v>
      </c>
      <c r="AF103" s="54" t="s">
        <v>99</v>
      </c>
      <c r="AG103" s="62" t="s">
        <v>100</v>
      </c>
      <c r="AH103" s="62" t="s">
        <v>60</v>
      </c>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row>
    <row r="104" spans="1:223" s="5" customFormat="1" ht="160.5" customHeight="1">
      <c r="A104" s="64">
        <v>100</v>
      </c>
      <c r="B104" s="16">
        <v>2023</v>
      </c>
      <c r="C104" s="16" t="s">
        <v>489</v>
      </c>
      <c r="D104" s="16" t="s">
        <v>43</v>
      </c>
      <c r="E104" s="16" t="s">
        <v>44</v>
      </c>
      <c r="F104" s="16" t="s">
        <v>45</v>
      </c>
      <c r="G104" s="16" t="s">
        <v>125</v>
      </c>
      <c r="H104" s="16" t="s">
        <v>490</v>
      </c>
      <c r="I104" s="16" t="s">
        <v>67</v>
      </c>
      <c r="J104" s="16" t="s">
        <v>491</v>
      </c>
      <c r="K104" s="16" t="s">
        <v>69</v>
      </c>
      <c r="L104" s="16">
        <v>10</v>
      </c>
      <c r="M104" s="16" t="s">
        <v>51</v>
      </c>
      <c r="N104" s="16" t="s">
        <v>355</v>
      </c>
      <c r="O104" s="16" t="s">
        <v>356</v>
      </c>
      <c r="P104" s="16" t="s">
        <v>183</v>
      </c>
      <c r="Q104" s="16">
        <v>50</v>
      </c>
      <c r="R104" s="16">
        <v>50</v>
      </c>
      <c r="S104" s="16">
        <v>0</v>
      </c>
      <c r="T104" s="16">
        <v>0</v>
      </c>
      <c r="U104" s="16" t="s">
        <v>70</v>
      </c>
      <c r="V104" s="16" t="s">
        <v>492</v>
      </c>
      <c r="W104" s="16" t="str">
        <f t="shared" si="2"/>
        <v>生态鱼养殖约10亩，采摘基地，河堤建设，管理用房完善及附属设施建设</v>
      </c>
      <c r="X104" s="16">
        <v>1</v>
      </c>
      <c r="Y104" s="16">
        <v>78</v>
      </c>
      <c r="Z104" s="16">
        <v>326</v>
      </c>
      <c r="AA104" s="16">
        <v>15</v>
      </c>
      <c r="AB104" s="16" t="s">
        <v>56</v>
      </c>
      <c r="AC104" s="16" t="s">
        <v>57</v>
      </c>
      <c r="AD104" s="16" t="s">
        <v>131</v>
      </c>
      <c r="AE104" s="53" t="s">
        <v>490</v>
      </c>
      <c r="AF104" s="54" t="s">
        <v>59</v>
      </c>
      <c r="AG104" s="54" t="s">
        <v>59</v>
      </c>
      <c r="AH104" s="54" t="s">
        <v>60</v>
      </c>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row>
    <row r="105" spans="1:223" s="5" customFormat="1" ht="99.75" customHeight="1">
      <c r="A105" s="64">
        <v>101</v>
      </c>
      <c r="B105" s="16">
        <v>2023</v>
      </c>
      <c r="C105" s="16" t="s">
        <v>493</v>
      </c>
      <c r="D105" s="16" t="s">
        <v>43</v>
      </c>
      <c r="E105" s="16" t="s">
        <v>44</v>
      </c>
      <c r="F105" s="16" t="s">
        <v>45</v>
      </c>
      <c r="G105" s="16" t="s">
        <v>89</v>
      </c>
      <c r="H105" s="16" t="s">
        <v>494</v>
      </c>
      <c r="I105" s="16" t="s">
        <v>127</v>
      </c>
      <c r="J105" s="16" t="s">
        <v>495</v>
      </c>
      <c r="K105" s="16" t="s">
        <v>92</v>
      </c>
      <c r="L105" s="16">
        <v>0.2</v>
      </c>
      <c r="M105" s="16" t="s">
        <v>51</v>
      </c>
      <c r="N105" s="16" t="s">
        <v>355</v>
      </c>
      <c r="O105" s="16" t="s">
        <v>356</v>
      </c>
      <c r="P105" s="16" t="s">
        <v>183</v>
      </c>
      <c r="Q105" s="16">
        <v>45</v>
      </c>
      <c r="R105" s="16">
        <v>45</v>
      </c>
      <c r="S105" s="16">
        <v>0</v>
      </c>
      <c r="T105" s="16">
        <v>0</v>
      </c>
      <c r="U105" s="16" t="s">
        <v>70</v>
      </c>
      <c r="V105" s="16" t="s">
        <v>496</v>
      </c>
      <c r="W105" s="16" t="str">
        <f t="shared" si="2"/>
        <v>道路建设约200米等设施建设</v>
      </c>
      <c r="X105" s="16">
        <v>1</v>
      </c>
      <c r="Y105" s="16">
        <v>62</v>
      </c>
      <c r="Z105" s="16">
        <v>150</v>
      </c>
      <c r="AA105" s="16">
        <v>16</v>
      </c>
      <c r="AB105" s="16" t="s">
        <v>56</v>
      </c>
      <c r="AC105" s="16" t="s">
        <v>57</v>
      </c>
      <c r="AD105" s="16" t="s">
        <v>197</v>
      </c>
      <c r="AE105" s="53" t="s">
        <v>494</v>
      </c>
      <c r="AF105" s="54" t="s">
        <v>99</v>
      </c>
      <c r="AG105" s="62" t="s">
        <v>100</v>
      </c>
      <c r="AH105" s="62" t="s">
        <v>60</v>
      </c>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row>
    <row r="106" spans="1:223" s="5" customFormat="1" ht="75" customHeight="1">
      <c r="A106" s="64">
        <v>102</v>
      </c>
      <c r="B106" s="16">
        <v>2023</v>
      </c>
      <c r="C106" s="16" t="s">
        <v>497</v>
      </c>
      <c r="D106" s="16" t="s">
        <v>43</v>
      </c>
      <c r="E106" s="16" t="s">
        <v>44</v>
      </c>
      <c r="F106" s="16" t="s">
        <v>45</v>
      </c>
      <c r="G106" s="16" t="s">
        <v>333</v>
      </c>
      <c r="H106" s="16" t="s">
        <v>498</v>
      </c>
      <c r="I106" s="16" t="s">
        <v>127</v>
      </c>
      <c r="J106" s="16" t="s">
        <v>499</v>
      </c>
      <c r="K106" s="16" t="s">
        <v>92</v>
      </c>
      <c r="L106" s="16">
        <v>0.5</v>
      </c>
      <c r="M106" s="16" t="s">
        <v>51</v>
      </c>
      <c r="N106" s="16" t="s">
        <v>355</v>
      </c>
      <c r="O106" s="16" t="s">
        <v>368</v>
      </c>
      <c r="P106" s="16" t="s">
        <v>183</v>
      </c>
      <c r="Q106" s="16">
        <v>45</v>
      </c>
      <c r="R106" s="16">
        <v>45</v>
      </c>
      <c r="S106" s="16">
        <v>0</v>
      </c>
      <c r="T106" s="16">
        <v>0</v>
      </c>
      <c r="U106" s="16" t="s">
        <v>70</v>
      </c>
      <c r="V106" s="16" t="s">
        <v>500</v>
      </c>
      <c r="W106" s="16" t="str">
        <f t="shared" si="2"/>
        <v>灌溉水池2个、水渠500米、生产道路等基础设施</v>
      </c>
      <c r="X106" s="16">
        <v>1</v>
      </c>
      <c r="Y106" s="16">
        <v>38</v>
      </c>
      <c r="Z106" s="16">
        <v>137</v>
      </c>
      <c r="AA106" s="16">
        <v>33</v>
      </c>
      <c r="AB106" s="16" t="s">
        <v>56</v>
      </c>
      <c r="AC106" s="16" t="s">
        <v>57</v>
      </c>
      <c r="AD106" s="16" t="s">
        <v>337</v>
      </c>
      <c r="AE106" s="53" t="s">
        <v>498</v>
      </c>
      <c r="AF106" s="54" t="s">
        <v>99</v>
      </c>
      <c r="AG106" s="62" t="s">
        <v>100</v>
      </c>
      <c r="AH106" s="62" t="s">
        <v>60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row>
    <row r="107" spans="1:223" s="5" customFormat="1" ht="75" customHeight="1">
      <c r="A107" s="64">
        <v>103</v>
      </c>
      <c r="B107" s="16">
        <v>2023</v>
      </c>
      <c r="C107" s="16" t="s">
        <v>501</v>
      </c>
      <c r="D107" s="16" t="s">
        <v>43</v>
      </c>
      <c r="E107" s="16" t="s">
        <v>44</v>
      </c>
      <c r="F107" s="16" t="s">
        <v>45</v>
      </c>
      <c r="G107" s="16" t="s">
        <v>216</v>
      </c>
      <c r="H107" s="16" t="s">
        <v>476</v>
      </c>
      <c r="I107" s="16" t="s">
        <v>205</v>
      </c>
      <c r="J107" s="16" t="s">
        <v>502</v>
      </c>
      <c r="K107" s="16" t="s">
        <v>92</v>
      </c>
      <c r="L107" s="16">
        <v>2</v>
      </c>
      <c r="M107" s="16" t="s">
        <v>51</v>
      </c>
      <c r="N107" s="16" t="s">
        <v>355</v>
      </c>
      <c r="O107" s="16" t="s">
        <v>368</v>
      </c>
      <c r="P107" s="16" t="s">
        <v>183</v>
      </c>
      <c r="Q107" s="16">
        <v>70</v>
      </c>
      <c r="R107" s="16">
        <v>70</v>
      </c>
      <c r="S107" s="16">
        <v>0</v>
      </c>
      <c r="T107" s="16">
        <v>0</v>
      </c>
      <c r="U107" s="16" t="s">
        <v>70</v>
      </c>
      <c r="V107" s="16" t="s">
        <v>471</v>
      </c>
      <c r="W107" s="16" t="str">
        <f t="shared" si="2"/>
        <v>新开生产道路2千米及灌溉等附属设施</v>
      </c>
      <c r="X107" s="16">
        <v>1</v>
      </c>
      <c r="Y107" s="16">
        <v>21</v>
      </c>
      <c r="Z107" s="16">
        <v>81</v>
      </c>
      <c r="AA107" s="16">
        <v>19</v>
      </c>
      <c r="AB107" s="16" t="s">
        <v>56</v>
      </c>
      <c r="AC107" s="16" t="s">
        <v>57</v>
      </c>
      <c r="AD107" s="16" t="s">
        <v>220</v>
      </c>
      <c r="AE107" s="53" t="s">
        <v>476</v>
      </c>
      <c r="AF107" s="54" t="s">
        <v>59</v>
      </c>
      <c r="AG107" s="54" t="s">
        <v>59</v>
      </c>
      <c r="AH107" s="54" t="s">
        <v>60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row>
    <row r="108" spans="1:223" s="5" customFormat="1" ht="75" customHeight="1">
      <c r="A108" s="64">
        <v>104</v>
      </c>
      <c r="B108" s="16">
        <v>2023</v>
      </c>
      <c r="C108" s="16" t="s">
        <v>503</v>
      </c>
      <c r="D108" s="16" t="s">
        <v>43</v>
      </c>
      <c r="E108" s="16" t="s">
        <v>44</v>
      </c>
      <c r="F108" s="16" t="s">
        <v>45</v>
      </c>
      <c r="G108" s="16" t="s">
        <v>333</v>
      </c>
      <c r="H108" s="16" t="s">
        <v>504</v>
      </c>
      <c r="I108" s="16" t="s">
        <v>116</v>
      </c>
      <c r="J108" s="16" t="s">
        <v>505</v>
      </c>
      <c r="K108" s="16" t="s">
        <v>92</v>
      </c>
      <c r="L108" s="16">
        <v>1.3</v>
      </c>
      <c r="M108" s="16" t="s">
        <v>51</v>
      </c>
      <c r="N108" s="16" t="s">
        <v>355</v>
      </c>
      <c r="O108" s="16" t="s">
        <v>356</v>
      </c>
      <c r="P108" s="16" t="s">
        <v>183</v>
      </c>
      <c r="Q108" s="16">
        <v>40</v>
      </c>
      <c r="R108" s="16">
        <v>40</v>
      </c>
      <c r="S108" s="16">
        <v>0</v>
      </c>
      <c r="T108" s="16">
        <v>0</v>
      </c>
      <c r="U108" s="16" t="s">
        <v>70</v>
      </c>
      <c r="V108" s="78" t="s">
        <v>506</v>
      </c>
      <c r="W108" s="16" t="str">
        <f t="shared" si="2"/>
        <v>40*40水渠1300米、水陂等其他水利设施</v>
      </c>
      <c r="X108" s="16">
        <v>1</v>
      </c>
      <c r="Y108" s="16">
        <v>30</v>
      </c>
      <c r="Z108" s="16">
        <v>120</v>
      </c>
      <c r="AA108" s="16">
        <v>29</v>
      </c>
      <c r="AB108" s="16" t="s">
        <v>507</v>
      </c>
      <c r="AC108" s="16" t="s">
        <v>57</v>
      </c>
      <c r="AD108" s="16" t="s">
        <v>337</v>
      </c>
      <c r="AE108" s="53" t="s">
        <v>498</v>
      </c>
      <c r="AF108" s="54" t="s">
        <v>99</v>
      </c>
      <c r="AG108" s="62" t="s">
        <v>100</v>
      </c>
      <c r="AH108" s="62" t="s">
        <v>60</v>
      </c>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row>
    <row r="109" spans="1:223" s="5" customFormat="1" ht="75" customHeight="1">
      <c r="A109" s="64">
        <v>105</v>
      </c>
      <c r="B109" s="16">
        <v>2023</v>
      </c>
      <c r="C109" s="16" t="s">
        <v>508</v>
      </c>
      <c r="D109" s="16" t="s">
        <v>43</v>
      </c>
      <c r="E109" s="16" t="s">
        <v>44</v>
      </c>
      <c r="F109" s="16" t="s">
        <v>45</v>
      </c>
      <c r="G109" s="16" t="s">
        <v>216</v>
      </c>
      <c r="H109" s="16" t="s">
        <v>328</v>
      </c>
      <c r="I109" s="16" t="s">
        <v>116</v>
      </c>
      <c r="J109" s="16" t="s">
        <v>509</v>
      </c>
      <c r="K109" s="16" t="s">
        <v>92</v>
      </c>
      <c r="L109" s="16">
        <v>1.2</v>
      </c>
      <c r="M109" s="16" t="s">
        <v>51</v>
      </c>
      <c r="N109" s="16" t="s">
        <v>355</v>
      </c>
      <c r="O109" s="16" t="s">
        <v>368</v>
      </c>
      <c r="P109" s="16" t="s">
        <v>183</v>
      </c>
      <c r="Q109" s="16">
        <v>20</v>
      </c>
      <c r="R109" s="16">
        <v>20</v>
      </c>
      <c r="S109" s="16">
        <v>0</v>
      </c>
      <c r="T109" s="16"/>
      <c r="U109" s="16" t="str">
        <f>VLOOKUP(C:C,'[1]12'!$C:$U,19,FALSE)</f>
        <v>据实补助</v>
      </c>
      <c r="V109" s="16" t="s">
        <v>471</v>
      </c>
      <c r="W109" s="16" t="str">
        <f t="shared" si="2"/>
        <v>新建40cm×40cm,三面不见土水渠1.2千米</v>
      </c>
      <c r="X109" s="16">
        <v>1</v>
      </c>
      <c r="Y109" s="16">
        <v>42</v>
      </c>
      <c r="Z109" s="16">
        <v>234</v>
      </c>
      <c r="AA109" s="16">
        <v>19</v>
      </c>
      <c r="AB109" s="16" t="s">
        <v>56</v>
      </c>
      <c r="AC109" s="16" t="s">
        <v>57</v>
      </c>
      <c r="AD109" s="16" t="s">
        <v>220</v>
      </c>
      <c r="AE109" s="53" t="s">
        <v>328</v>
      </c>
      <c r="AF109" s="54" t="s">
        <v>99</v>
      </c>
      <c r="AG109" s="62" t="s">
        <v>100</v>
      </c>
      <c r="AH109" s="62" t="s">
        <v>60</v>
      </c>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row>
    <row r="110" spans="1:223" s="5" customFormat="1" ht="75" customHeight="1">
      <c r="A110" s="64">
        <v>106</v>
      </c>
      <c r="B110" s="17">
        <v>2023</v>
      </c>
      <c r="C110" s="18" t="s">
        <v>510</v>
      </c>
      <c r="D110" s="18" t="s">
        <v>43</v>
      </c>
      <c r="E110" s="18" t="s">
        <v>511</v>
      </c>
      <c r="F110" s="18" t="s">
        <v>45</v>
      </c>
      <c r="G110" s="18" t="s">
        <v>158</v>
      </c>
      <c r="H110" s="18" t="s">
        <v>512</v>
      </c>
      <c r="I110" s="18" t="s">
        <v>67</v>
      </c>
      <c r="J110" s="18" t="s">
        <v>513</v>
      </c>
      <c r="K110" s="18" t="s">
        <v>514</v>
      </c>
      <c r="L110" s="18">
        <v>500</v>
      </c>
      <c r="M110" s="18" t="s">
        <v>51</v>
      </c>
      <c r="N110" s="18" t="s">
        <v>355</v>
      </c>
      <c r="O110" s="18" t="s">
        <v>368</v>
      </c>
      <c r="P110" s="18" t="s">
        <v>183</v>
      </c>
      <c r="Q110" s="18">
        <v>10</v>
      </c>
      <c r="R110" s="18">
        <v>10</v>
      </c>
      <c r="S110" s="43">
        <v>0</v>
      </c>
      <c r="T110" s="47">
        <v>0</v>
      </c>
      <c r="U110" s="55" t="s">
        <v>70</v>
      </c>
      <c r="V110" s="18" t="s">
        <v>515</v>
      </c>
      <c r="W110" s="16" t="str">
        <f t="shared" si="2"/>
        <v>水渠修复500米，水陂修缮1座</v>
      </c>
      <c r="X110" s="63">
        <v>1</v>
      </c>
      <c r="Y110" s="63">
        <v>40</v>
      </c>
      <c r="Z110" s="63">
        <v>151</v>
      </c>
      <c r="AA110" s="18">
        <v>5</v>
      </c>
      <c r="AB110" s="81" t="s">
        <v>56</v>
      </c>
      <c r="AC110" s="18" t="s">
        <v>57</v>
      </c>
      <c r="AD110" s="18" t="s">
        <v>162</v>
      </c>
      <c r="AE110" s="59" t="s">
        <v>512</v>
      </c>
      <c r="AF110" s="54" t="s">
        <v>59</v>
      </c>
      <c r="AG110" s="54" t="s">
        <v>59</v>
      </c>
      <c r="AH110" s="54" t="s">
        <v>60</v>
      </c>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row>
    <row r="111" spans="1:223" s="5" customFormat="1" ht="105" customHeight="1">
      <c r="A111" s="64">
        <v>107</v>
      </c>
      <c r="B111" s="17">
        <v>2023</v>
      </c>
      <c r="C111" s="16" t="s">
        <v>516</v>
      </c>
      <c r="D111" s="16" t="s">
        <v>43</v>
      </c>
      <c r="E111" s="16" t="s">
        <v>44</v>
      </c>
      <c r="F111" s="16" t="s">
        <v>45</v>
      </c>
      <c r="G111" s="16" t="s">
        <v>174</v>
      </c>
      <c r="H111" s="16" t="s">
        <v>175</v>
      </c>
      <c r="I111" s="16" t="s">
        <v>116</v>
      </c>
      <c r="J111" s="16" t="s">
        <v>517</v>
      </c>
      <c r="K111" s="16" t="s">
        <v>92</v>
      </c>
      <c r="L111" s="16">
        <v>0.8</v>
      </c>
      <c r="M111" s="16" t="s">
        <v>51</v>
      </c>
      <c r="N111" s="16" t="s">
        <v>355</v>
      </c>
      <c r="O111" s="16" t="s">
        <v>368</v>
      </c>
      <c r="P111" s="16" t="s">
        <v>183</v>
      </c>
      <c r="Q111" s="16">
        <v>12</v>
      </c>
      <c r="R111" s="16">
        <v>12</v>
      </c>
      <c r="S111" s="16">
        <v>0</v>
      </c>
      <c r="T111" s="16">
        <v>0</v>
      </c>
      <c r="U111" s="16" t="s">
        <v>70</v>
      </c>
      <c r="V111" s="16" t="s">
        <v>432</v>
      </c>
      <c r="W111" s="16" t="str">
        <f t="shared" si="2"/>
        <v>新建维修大石门村曾屋上门楼组水渠约800（规格40*40）米</v>
      </c>
      <c r="X111" s="16">
        <v>1</v>
      </c>
      <c r="Y111" s="16">
        <v>52</v>
      </c>
      <c r="Z111" s="16">
        <v>214</v>
      </c>
      <c r="AA111" s="16">
        <v>19</v>
      </c>
      <c r="AB111" s="16" t="s">
        <v>56</v>
      </c>
      <c r="AC111" s="16" t="s">
        <v>57</v>
      </c>
      <c r="AD111" s="16" t="s">
        <v>178</v>
      </c>
      <c r="AE111" s="53" t="s">
        <v>175</v>
      </c>
      <c r="AF111" s="54" t="s">
        <v>59</v>
      </c>
      <c r="AG111" s="54" t="s">
        <v>59</v>
      </c>
      <c r="AH111" s="54" t="s">
        <v>60</v>
      </c>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row>
    <row r="112" spans="1:223" s="5" customFormat="1" ht="75" customHeight="1">
      <c r="A112" s="64">
        <v>108</v>
      </c>
      <c r="B112" s="17">
        <v>2023</v>
      </c>
      <c r="C112" s="18" t="s">
        <v>518</v>
      </c>
      <c r="D112" s="20" t="s">
        <v>43</v>
      </c>
      <c r="E112" s="18" t="s">
        <v>321</v>
      </c>
      <c r="F112" s="18" t="s">
        <v>45</v>
      </c>
      <c r="G112" s="18" t="s">
        <v>147</v>
      </c>
      <c r="H112" s="18" t="s">
        <v>148</v>
      </c>
      <c r="I112" s="19" t="s">
        <v>116</v>
      </c>
      <c r="J112" s="69" t="s">
        <v>519</v>
      </c>
      <c r="K112" s="70" t="s">
        <v>69</v>
      </c>
      <c r="L112" s="71">
        <v>85</v>
      </c>
      <c r="M112" s="18" t="s">
        <v>51</v>
      </c>
      <c r="N112" s="19" t="s">
        <v>355</v>
      </c>
      <c r="O112" s="19" t="s">
        <v>356</v>
      </c>
      <c r="P112" s="18" t="s">
        <v>54</v>
      </c>
      <c r="Q112" s="18">
        <v>160</v>
      </c>
      <c r="R112" s="18">
        <v>160</v>
      </c>
      <c r="S112" s="27">
        <v>0</v>
      </c>
      <c r="T112" s="27">
        <v>0</v>
      </c>
      <c r="U112" s="28" t="s">
        <v>70</v>
      </c>
      <c r="V112" s="18" t="s">
        <v>520</v>
      </c>
      <c r="W112" s="16" t="str">
        <f t="shared" si="2"/>
        <v>周围围栏建设2000米，打井水源点2个、电动卷膜器168个、85亩喷淋、大棚提升等设施</v>
      </c>
      <c r="X112" s="18">
        <v>1</v>
      </c>
      <c r="Y112" s="18">
        <v>531</v>
      </c>
      <c r="Z112" s="18">
        <v>2322</v>
      </c>
      <c r="AA112" s="18">
        <v>291</v>
      </c>
      <c r="AB112" s="18" t="s">
        <v>324</v>
      </c>
      <c r="AC112" s="18" t="s">
        <v>57</v>
      </c>
      <c r="AD112" s="18" t="s">
        <v>152</v>
      </c>
      <c r="AE112" s="59" t="s">
        <v>148</v>
      </c>
      <c r="AF112" s="54" t="s">
        <v>59</v>
      </c>
      <c r="AG112" s="54" t="s">
        <v>59</v>
      </c>
      <c r="AH112" s="54" t="s">
        <v>60</v>
      </c>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row>
    <row r="113" spans="1:223" s="5" customFormat="1" ht="75" customHeight="1">
      <c r="A113" s="64">
        <v>109</v>
      </c>
      <c r="B113" s="17">
        <v>2023</v>
      </c>
      <c r="C113" s="47" t="s">
        <v>521</v>
      </c>
      <c r="D113" s="29" t="s">
        <v>43</v>
      </c>
      <c r="E113" s="18" t="s">
        <v>522</v>
      </c>
      <c r="F113" s="29" t="s">
        <v>45</v>
      </c>
      <c r="G113" s="29" t="s">
        <v>125</v>
      </c>
      <c r="H113" s="29" t="s">
        <v>133</v>
      </c>
      <c r="I113" s="29" t="s">
        <v>523</v>
      </c>
      <c r="J113" s="47" t="s">
        <v>524</v>
      </c>
      <c r="K113" s="29" t="s">
        <v>150</v>
      </c>
      <c r="L113" s="72">
        <v>12000</v>
      </c>
      <c r="M113" s="18" t="s">
        <v>51</v>
      </c>
      <c r="N113" s="19" t="s">
        <v>355</v>
      </c>
      <c r="O113" s="19" t="s">
        <v>356</v>
      </c>
      <c r="P113" s="29" t="s">
        <v>183</v>
      </c>
      <c r="Q113" s="72">
        <v>93</v>
      </c>
      <c r="R113" s="29">
        <v>93</v>
      </c>
      <c r="S113" s="27">
        <v>0</v>
      </c>
      <c r="T113" s="27">
        <v>0</v>
      </c>
      <c r="U113" s="29" t="s">
        <v>70</v>
      </c>
      <c r="V113" s="47" t="s">
        <v>525</v>
      </c>
      <c r="W113" s="16" t="str">
        <f t="shared" si="2"/>
        <v>厂房基础土方回填，基础夯实约12000平方米、通水通电等配套设施</v>
      </c>
      <c r="X113" s="72">
        <v>1</v>
      </c>
      <c r="Y113" s="72">
        <v>15</v>
      </c>
      <c r="Z113" s="72">
        <v>93</v>
      </c>
      <c r="AA113" s="72">
        <v>25</v>
      </c>
      <c r="AB113" s="29" t="s">
        <v>526</v>
      </c>
      <c r="AC113" s="55" t="s">
        <v>57</v>
      </c>
      <c r="AD113" s="29" t="s">
        <v>131</v>
      </c>
      <c r="AE113" s="82" t="s">
        <v>133</v>
      </c>
      <c r="AF113" s="54" t="s">
        <v>59</v>
      </c>
      <c r="AG113" s="54" t="s">
        <v>59</v>
      </c>
      <c r="AH113" s="54" t="s">
        <v>60</v>
      </c>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row>
    <row r="114" spans="1:223" s="4" customFormat="1" ht="75" customHeight="1">
      <c r="A114" s="29">
        <v>110</v>
      </c>
      <c r="B114" s="17">
        <v>2023</v>
      </c>
      <c r="C114" s="47" t="s">
        <v>527</v>
      </c>
      <c r="D114" s="29" t="s">
        <v>43</v>
      </c>
      <c r="E114" s="18" t="s">
        <v>522</v>
      </c>
      <c r="F114" s="29" t="s">
        <v>45</v>
      </c>
      <c r="G114" s="29" t="s">
        <v>125</v>
      </c>
      <c r="H114" s="29" t="s">
        <v>133</v>
      </c>
      <c r="I114" s="29" t="s">
        <v>523</v>
      </c>
      <c r="J114" s="47" t="s">
        <v>528</v>
      </c>
      <c r="K114" s="73" t="s">
        <v>514</v>
      </c>
      <c r="L114" s="72">
        <v>1600</v>
      </c>
      <c r="M114" s="18" t="s">
        <v>51</v>
      </c>
      <c r="N114" s="19" t="s">
        <v>355</v>
      </c>
      <c r="O114" s="19" t="s">
        <v>356</v>
      </c>
      <c r="P114" s="29" t="s">
        <v>183</v>
      </c>
      <c r="Q114" s="72">
        <v>35</v>
      </c>
      <c r="R114" s="29">
        <v>35</v>
      </c>
      <c r="S114" s="27">
        <v>0</v>
      </c>
      <c r="T114" s="27">
        <v>0</v>
      </c>
      <c r="U114" s="29" t="s">
        <v>70</v>
      </c>
      <c r="V114" s="47" t="s">
        <v>529</v>
      </c>
      <c r="W114" s="16" t="str">
        <f t="shared" si="2"/>
        <v>自然塘排水设施建设4处，塘堤平整长约1600米等设施建设</v>
      </c>
      <c r="X114" s="72">
        <v>1</v>
      </c>
      <c r="Y114" s="72">
        <v>9</v>
      </c>
      <c r="Z114" s="72">
        <v>47</v>
      </c>
      <c r="AA114" s="72">
        <v>5</v>
      </c>
      <c r="AB114" s="29" t="s">
        <v>526</v>
      </c>
      <c r="AC114" s="55" t="s">
        <v>57</v>
      </c>
      <c r="AD114" s="29" t="s">
        <v>131</v>
      </c>
      <c r="AE114" s="82" t="s">
        <v>133</v>
      </c>
      <c r="AF114" s="54" t="s">
        <v>59</v>
      </c>
      <c r="AG114" s="54" t="s">
        <v>59</v>
      </c>
      <c r="AH114" s="54" t="s">
        <v>60</v>
      </c>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row>
    <row r="115" spans="1:223" s="5" customFormat="1" ht="75" customHeight="1">
      <c r="A115" s="64">
        <v>111</v>
      </c>
      <c r="B115" s="17">
        <v>2023</v>
      </c>
      <c r="C115" s="19" t="s">
        <v>530</v>
      </c>
      <c r="D115" s="20" t="s">
        <v>43</v>
      </c>
      <c r="E115" s="20" t="s">
        <v>531</v>
      </c>
      <c r="F115" s="20" t="s">
        <v>45</v>
      </c>
      <c r="G115" s="20" t="s">
        <v>216</v>
      </c>
      <c r="H115" s="20" t="s">
        <v>532</v>
      </c>
      <c r="I115" s="19" t="s">
        <v>67</v>
      </c>
      <c r="J115" s="19" t="s">
        <v>533</v>
      </c>
      <c r="K115" s="20" t="s">
        <v>534</v>
      </c>
      <c r="L115" s="27">
        <v>500</v>
      </c>
      <c r="M115" s="74" t="s">
        <v>51</v>
      </c>
      <c r="N115" s="74" t="s">
        <v>355</v>
      </c>
      <c r="O115" s="74" t="s">
        <v>368</v>
      </c>
      <c r="P115" s="74" t="s">
        <v>54</v>
      </c>
      <c r="Q115" s="27">
        <v>100</v>
      </c>
      <c r="R115" s="27">
        <v>100</v>
      </c>
      <c r="S115" s="27">
        <v>0</v>
      </c>
      <c r="T115" s="27">
        <v>0</v>
      </c>
      <c r="U115" s="19" t="s">
        <v>70</v>
      </c>
      <c r="V115" s="19" t="s">
        <v>471</v>
      </c>
      <c r="W115" s="16" t="str">
        <f t="shared" si="2"/>
        <v>给山上10个水池配套建设水肥一体数字化控制泵房，含配套设施，10套共500㎡</v>
      </c>
      <c r="X115" s="27">
        <v>1</v>
      </c>
      <c r="Y115" s="27">
        <v>31</v>
      </c>
      <c r="Z115" s="27">
        <v>112</v>
      </c>
      <c r="AA115" s="27">
        <v>10</v>
      </c>
      <c r="AB115" s="19" t="s">
        <v>56</v>
      </c>
      <c r="AC115" s="19" t="s">
        <v>57</v>
      </c>
      <c r="AD115" s="16" t="s">
        <v>220</v>
      </c>
      <c r="AE115" s="56" t="s">
        <v>532</v>
      </c>
      <c r="AF115" s="54" t="s">
        <v>99</v>
      </c>
      <c r="AG115" s="62" t="s">
        <v>100</v>
      </c>
      <c r="AH115" s="62" t="s">
        <v>60</v>
      </c>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row>
    <row r="116" spans="1:223" s="5" customFormat="1" ht="75" customHeight="1">
      <c r="A116" s="64">
        <v>112</v>
      </c>
      <c r="B116" s="17">
        <v>2023</v>
      </c>
      <c r="C116" s="19" t="s">
        <v>535</v>
      </c>
      <c r="D116" s="20" t="s">
        <v>43</v>
      </c>
      <c r="E116" s="20" t="s">
        <v>531</v>
      </c>
      <c r="F116" s="20" t="s">
        <v>45</v>
      </c>
      <c r="G116" s="20" t="s">
        <v>216</v>
      </c>
      <c r="H116" s="20" t="s">
        <v>532</v>
      </c>
      <c r="I116" s="19" t="s">
        <v>67</v>
      </c>
      <c r="J116" s="19" t="s">
        <v>536</v>
      </c>
      <c r="K116" s="20" t="s">
        <v>69</v>
      </c>
      <c r="L116" s="27">
        <v>228</v>
      </c>
      <c r="M116" s="74" t="s">
        <v>51</v>
      </c>
      <c r="N116" s="74" t="s">
        <v>355</v>
      </c>
      <c r="O116" s="74" t="s">
        <v>368</v>
      </c>
      <c r="P116" s="74" t="s">
        <v>183</v>
      </c>
      <c r="Q116" s="27">
        <v>80</v>
      </c>
      <c r="R116" s="27">
        <v>80</v>
      </c>
      <c r="S116" s="27">
        <v>0</v>
      </c>
      <c r="T116" s="27">
        <v>0</v>
      </c>
      <c r="U116" s="19" t="s">
        <v>70</v>
      </c>
      <c r="V116" s="19" t="s">
        <v>471</v>
      </c>
      <c r="W116" s="16" t="str">
        <f t="shared" si="2"/>
        <v>基地内农田整治建设（农田平整、新建机耕道和水沟)，共228亩。</v>
      </c>
      <c r="X116" s="27">
        <v>1</v>
      </c>
      <c r="Y116" s="27">
        <v>31</v>
      </c>
      <c r="Z116" s="27">
        <v>112</v>
      </c>
      <c r="AA116" s="27">
        <v>10</v>
      </c>
      <c r="AB116" s="19" t="s">
        <v>56</v>
      </c>
      <c r="AC116" s="19" t="s">
        <v>57</v>
      </c>
      <c r="AD116" s="16" t="s">
        <v>220</v>
      </c>
      <c r="AE116" s="56" t="s">
        <v>532</v>
      </c>
      <c r="AF116" s="54" t="s">
        <v>59</v>
      </c>
      <c r="AG116" s="54" t="s">
        <v>59</v>
      </c>
      <c r="AH116" s="54" t="s">
        <v>60</v>
      </c>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row>
    <row r="117" spans="1:223" s="5" customFormat="1" ht="75" customHeight="1">
      <c r="A117" s="64">
        <v>113</v>
      </c>
      <c r="B117" s="17">
        <v>2023</v>
      </c>
      <c r="C117" s="19" t="s">
        <v>537</v>
      </c>
      <c r="D117" s="20" t="s">
        <v>43</v>
      </c>
      <c r="E117" s="20" t="s">
        <v>531</v>
      </c>
      <c r="F117" s="20" t="s">
        <v>45</v>
      </c>
      <c r="G117" s="20" t="s">
        <v>216</v>
      </c>
      <c r="H117" s="20" t="s">
        <v>225</v>
      </c>
      <c r="I117" s="19" t="s">
        <v>48</v>
      </c>
      <c r="J117" s="19" t="s">
        <v>538</v>
      </c>
      <c r="K117" s="20" t="s">
        <v>514</v>
      </c>
      <c r="L117" s="27">
        <v>250</v>
      </c>
      <c r="M117" s="74" t="s">
        <v>51</v>
      </c>
      <c r="N117" s="74" t="s">
        <v>355</v>
      </c>
      <c r="O117" s="74" t="s">
        <v>368</v>
      </c>
      <c r="P117" s="74" t="s">
        <v>54</v>
      </c>
      <c r="Q117" s="27">
        <v>75</v>
      </c>
      <c r="R117" s="27">
        <v>75</v>
      </c>
      <c r="S117" s="27">
        <v>0</v>
      </c>
      <c r="T117" s="27">
        <v>0</v>
      </c>
      <c r="U117" s="19" t="s">
        <v>70</v>
      </c>
      <c r="V117" s="19" t="s">
        <v>471</v>
      </c>
      <c r="W117" s="16" t="str">
        <f t="shared" si="2"/>
        <v>新田村坝子果蔬采摘园大棚修建机耕道250米及水渠等附属设施。</v>
      </c>
      <c r="X117" s="27">
        <v>1</v>
      </c>
      <c r="Y117" s="27">
        <v>45</v>
      </c>
      <c r="Z117" s="27">
        <v>220</v>
      </c>
      <c r="AA117" s="27">
        <v>10</v>
      </c>
      <c r="AB117" s="19" t="s">
        <v>56</v>
      </c>
      <c r="AC117" s="19" t="s">
        <v>57</v>
      </c>
      <c r="AD117" s="16" t="s">
        <v>220</v>
      </c>
      <c r="AE117" s="56" t="s">
        <v>225</v>
      </c>
      <c r="AF117" s="54" t="s">
        <v>99</v>
      </c>
      <c r="AG117" s="62" t="s">
        <v>100</v>
      </c>
      <c r="AH117" s="62" t="s">
        <v>60</v>
      </c>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row>
    <row r="118" spans="1:223" s="5" customFormat="1" ht="139.5" customHeight="1">
      <c r="A118" s="64">
        <v>114</v>
      </c>
      <c r="B118" s="17">
        <v>2023</v>
      </c>
      <c r="C118" s="65" t="s">
        <v>539</v>
      </c>
      <c r="D118" s="66" t="s">
        <v>43</v>
      </c>
      <c r="E118" s="18" t="s">
        <v>44</v>
      </c>
      <c r="F118" s="67" t="s">
        <v>540</v>
      </c>
      <c r="G118" s="67" t="s">
        <v>89</v>
      </c>
      <c r="H118" s="19" t="s">
        <v>194</v>
      </c>
      <c r="I118" s="16" t="s">
        <v>116</v>
      </c>
      <c r="J118" s="65" t="s">
        <v>541</v>
      </c>
      <c r="K118" s="19" t="s">
        <v>69</v>
      </c>
      <c r="L118" s="27">
        <v>2</v>
      </c>
      <c r="M118" s="75" t="s">
        <v>51</v>
      </c>
      <c r="N118" s="76" t="s">
        <v>355</v>
      </c>
      <c r="O118" s="76" t="s">
        <v>356</v>
      </c>
      <c r="P118" s="77" t="s">
        <v>54</v>
      </c>
      <c r="Q118" s="79">
        <v>13</v>
      </c>
      <c r="R118" s="79">
        <v>13</v>
      </c>
      <c r="S118" s="27">
        <v>0</v>
      </c>
      <c r="T118" s="27">
        <v>0</v>
      </c>
      <c r="U118" s="55" t="s">
        <v>70</v>
      </c>
      <c r="V118" s="16" t="s">
        <v>542</v>
      </c>
      <c r="W118" s="16" t="str">
        <f t="shared" si="2"/>
        <v>一米菜园建设2亩等设施建设</v>
      </c>
      <c r="X118" s="16">
        <v>1</v>
      </c>
      <c r="Y118" s="83">
        <v>56</v>
      </c>
      <c r="Z118" s="83">
        <v>295</v>
      </c>
      <c r="AA118" s="83">
        <v>22</v>
      </c>
      <c r="AB118" s="83" t="s">
        <v>56</v>
      </c>
      <c r="AC118" s="77" t="s">
        <v>57</v>
      </c>
      <c r="AD118" s="55" t="s">
        <v>197</v>
      </c>
      <c r="AE118" s="84" t="s">
        <v>194</v>
      </c>
      <c r="AF118" s="54" t="s">
        <v>59</v>
      </c>
      <c r="AG118" s="54" t="s">
        <v>59</v>
      </c>
      <c r="AH118" s="54" t="s">
        <v>60</v>
      </c>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row>
    <row r="119" spans="1:223" s="5" customFormat="1" ht="138" customHeight="1">
      <c r="A119" s="64">
        <v>115</v>
      </c>
      <c r="B119" s="17">
        <v>2023</v>
      </c>
      <c r="C119" s="16" t="s">
        <v>543</v>
      </c>
      <c r="D119" s="16" t="s">
        <v>43</v>
      </c>
      <c r="E119" s="16" t="s">
        <v>544</v>
      </c>
      <c r="F119" s="16" t="s">
        <v>45</v>
      </c>
      <c r="G119" s="16" t="s">
        <v>174</v>
      </c>
      <c r="H119" s="16" t="s">
        <v>175</v>
      </c>
      <c r="I119" s="16" t="s">
        <v>116</v>
      </c>
      <c r="J119" s="16" t="s">
        <v>545</v>
      </c>
      <c r="K119" s="16" t="s">
        <v>372</v>
      </c>
      <c r="L119" s="16">
        <v>220</v>
      </c>
      <c r="M119" s="16" t="s">
        <v>51</v>
      </c>
      <c r="N119" s="16" t="s">
        <v>355</v>
      </c>
      <c r="O119" s="16" t="s">
        <v>356</v>
      </c>
      <c r="P119" s="16" t="s">
        <v>546</v>
      </c>
      <c r="Q119" s="16">
        <v>10</v>
      </c>
      <c r="R119" s="16">
        <v>10</v>
      </c>
      <c r="S119" s="27">
        <v>0</v>
      </c>
      <c r="T119" s="27">
        <v>0</v>
      </c>
      <c r="U119" s="16" t="s">
        <v>70</v>
      </c>
      <c r="V119" s="16" t="s">
        <v>547</v>
      </c>
      <c r="W119" s="16" t="str">
        <f t="shared" si="2"/>
        <v>水泥混凝土220立方米、基地道路铺设砂石约600平方米等</v>
      </c>
      <c r="X119" s="16">
        <v>1</v>
      </c>
      <c r="Y119" s="16">
        <v>66</v>
      </c>
      <c r="Z119" s="16">
        <v>231</v>
      </c>
      <c r="AA119" s="16">
        <v>45</v>
      </c>
      <c r="AB119" s="16" t="s">
        <v>56</v>
      </c>
      <c r="AC119" s="16" t="s">
        <v>57</v>
      </c>
      <c r="AD119" s="16" t="s">
        <v>178</v>
      </c>
      <c r="AE119" s="53" t="str">
        <f>H119</f>
        <v>大石门村</v>
      </c>
      <c r="AF119" s="54" t="s">
        <v>59</v>
      </c>
      <c r="AG119" s="54" t="s">
        <v>59</v>
      </c>
      <c r="AH119" s="54" t="s">
        <v>60</v>
      </c>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row>
    <row r="120" spans="1:223" s="5" customFormat="1" ht="120.75" customHeight="1">
      <c r="A120" s="64">
        <v>116</v>
      </c>
      <c r="B120" s="17">
        <v>2023</v>
      </c>
      <c r="C120" s="18" t="s">
        <v>548</v>
      </c>
      <c r="D120" s="16" t="s">
        <v>549</v>
      </c>
      <c r="E120" s="18" t="s">
        <v>550</v>
      </c>
      <c r="F120" s="16" t="s">
        <v>45</v>
      </c>
      <c r="G120" s="16" t="s">
        <v>551</v>
      </c>
      <c r="H120" s="18" t="s">
        <v>552</v>
      </c>
      <c r="I120" s="18" t="s">
        <v>67</v>
      </c>
      <c r="J120" s="18" t="s">
        <v>553</v>
      </c>
      <c r="K120" s="18" t="s">
        <v>514</v>
      </c>
      <c r="L120" s="18">
        <v>70</v>
      </c>
      <c r="M120" s="18" t="s">
        <v>51</v>
      </c>
      <c r="N120" s="55" t="s">
        <v>355</v>
      </c>
      <c r="O120" s="55" t="s">
        <v>356</v>
      </c>
      <c r="P120" s="55" t="s">
        <v>54</v>
      </c>
      <c r="Q120" s="55">
        <v>29</v>
      </c>
      <c r="R120" s="55">
        <v>29</v>
      </c>
      <c r="S120" s="27">
        <v>0</v>
      </c>
      <c r="T120" s="27">
        <v>0</v>
      </c>
      <c r="U120" s="55" t="s">
        <v>70</v>
      </c>
      <c r="V120" s="55" t="s">
        <v>554</v>
      </c>
      <c r="W120" s="16" t="str">
        <f t="shared" si="2"/>
        <v>道路维修改造70米，土地平整块料铺设约200平方米、周边茶园道路建设200米及其他附属设施建设。</v>
      </c>
      <c r="X120" s="55">
        <v>1</v>
      </c>
      <c r="Y120" s="55">
        <v>254</v>
      </c>
      <c r="Z120" s="55">
        <v>997</v>
      </c>
      <c r="AA120" s="55">
        <v>221</v>
      </c>
      <c r="AB120" s="55">
        <v>1</v>
      </c>
      <c r="AC120" s="18" t="s">
        <v>57</v>
      </c>
      <c r="AD120" s="16" t="s">
        <v>145</v>
      </c>
      <c r="AE120" s="59" t="s">
        <v>142</v>
      </c>
      <c r="AF120" s="54" t="s">
        <v>59</v>
      </c>
      <c r="AG120" s="54" t="s">
        <v>59</v>
      </c>
      <c r="AH120" s="54" t="s">
        <v>60</v>
      </c>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row>
    <row r="121" spans="1:223" s="4" customFormat="1" ht="157.5" customHeight="1">
      <c r="A121" s="29">
        <v>117</v>
      </c>
      <c r="B121" s="17">
        <v>2023</v>
      </c>
      <c r="C121" s="18" t="s">
        <v>555</v>
      </c>
      <c r="D121" s="18" t="s">
        <v>43</v>
      </c>
      <c r="E121" s="18" t="s">
        <v>511</v>
      </c>
      <c r="F121" s="18" t="s">
        <v>45</v>
      </c>
      <c r="G121" s="18" t="s">
        <v>158</v>
      </c>
      <c r="H121" s="18" t="s">
        <v>159</v>
      </c>
      <c r="I121" s="18" t="s">
        <v>48</v>
      </c>
      <c r="J121" s="18" t="s">
        <v>556</v>
      </c>
      <c r="K121" s="18" t="s">
        <v>69</v>
      </c>
      <c r="L121" s="18">
        <v>200</v>
      </c>
      <c r="M121" s="16" t="s">
        <v>51</v>
      </c>
      <c r="N121" s="55" t="s">
        <v>355</v>
      </c>
      <c r="O121" s="55" t="s">
        <v>356</v>
      </c>
      <c r="P121" s="18" t="s">
        <v>54</v>
      </c>
      <c r="Q121" s="18">
        <v>50</v>
      </c>
      <c r="R121" s="18">
        <v>50</v>
      </c>
      <c r="S121" s="27">
        <v>0</v>
      </c>
      <c r="T121" s="27">
        <v>0</v>
      </c>
      <c r="U121" s="55" t="s">
        <v>70</v>
      </c>
      <c r="V121" s="18" t="s">
        <v>557</v>
      </c>
      <c r="W121" s="16" t="str">
        <f t="shared" si="2"/>
        <v>首部枢纽反冲洗过滤系统2套、智能控制施肥系统一套、90PE管1500米、63PE管3000米、32PE管3000米、地插微喷，排水沟1500米等</v>
      </c>
      <c r="X121" s="55">
        <v>1</v>
      </c>
      <c r="Y121" s="55">
        <v>65</v>
      </c>
      <c r="Z121" s="55">
        <v>185</v>
      </c>
      <c r="AA121" s="55">
        <v>10</v>
      </c>
      <c r="AB121" s="81" t="s">
        <v>56</v>
      </c>
      <c r="AC121" s="18" t="s">
        <v>57</v>
      </c>
      <c r="AD121" s="18" t="s">
        <v>162</v>
      </c>
      <c r="AE121" s="82" t="s">
        <v>159</v>
      </c>
      <c r="AF121" s="54" t="s">
        <v>59</v>
      </c>
      <c r="AG121" s="54" t="s">
        <v>59</v>
      </c>
      <c r="AH121" s="54" t="s">
        <v>60</v>
      </c>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row>
    <row r="122" spans="1:223" s="5" customFormat="1" ht="132.75" customHeight="1">
      <c r="A122" s="64">
        <v>118</v>
      </c>
      <c r="B122" s="17">
        <v>2023</v>
      </c>
      <c r="C122" s="18" t="s">
        <v>558</v>
      </c>
      <c r="D122" s="18" t="s">
        <v>43</v>
      </c>
      <c r="E122" s="18" t="s">
        <v>511</v>
      </c>
      <c r="F122" s="18" t="s">
        <v>45</v>
      </c>
      <c r="G122" s="18" t="s">
        <v>158</v>
      </c>
      <c r="H122" s="18" t="s">
        <v>159</v>
      </c>
      <c r="I122" s="18" t="s">
        <v>48</v>
      </c>
      <c r="J122" s="18" t="s">
        <v>559</v>
      </c>
      <c r="K122" s="18" t="s">
        <v>69</v>
      </c>
      <c r="L122" s="18">
        <v>60</v>
      </c>
      <c r="M122" s="16" t="s">
        <v>51</v>
      </c>
      <c r="N122" s="55" t="s">
        <v>355</v>
      </c>
      <c r="O122" s="55" t="s">
        <v>356</v>
      </c>
      <c r="P122" s="18" t="s">
        <v>54</v>
      </c>
      <c r="Q122" s="18">
        <v>18</v>
      </c>
      <c r="R122" s="43">
        <v>18</v>
      </c>
      <c r="S122" s="27">
        <v>0</v>
      </c>
      <c r="T122" s="27">
        <v>0</v>
      </c>
      <c r="U122" s="55" t="s">
        <v>70</v>
      </c>
      <c r="V122" s="16" t="s">
        <v>560</v>
      </c>
      <c r="W122" s="16" t="str">
        <f t="shared" si="2"/>
        <v>基地围绕600米、路道800米等配套设施建设</v>
      </c>
      <c r="X122" s="63">
        <v>1</v>
      </c>
      <c r="Y122" s="63">
        <v>25</v>
      </c>
      <c r="Z122" s="63">
        <v>95</v>
      </c>
      <c r="AA122" s="18">
        <v>6</v>
      </c>
      <c r="AB122" s="81" t="s">
        <v>56</v>
      </c>
      <c r="AC122" s="18" t="s">
        <v>57</v>
      </c>
      <c r="AD122" s="18" t="s">
        <v>162</v>
      </c>
      <c r="AE122" s="59" t="s">
        <v>159</v>
      </c>
      <c r="AF122" s="54" t="s">
        <v>59</v>
      </c>
      <c r="AG122" s="54" t="s">
        <v>59</v>
      </c>
      <c r="AH122" s="54" t="s">
        <v>60</v>
      </c>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row>
    <row r="123" spans="1:223" s="5" customFormat="1" ht="75" customHeight="1">
      <c r="A123" s="64">
        <v>119</v>
      </c>
      <c r="B123" s="17">
        <v>2023</v>
      </c>
      <c r="C123" s="18" t="s">
        <v>561</v>
      </c>
      <c r="D123" s="18" t="s">
        <v>43</v>
      </c>
      <c r="E123" s="18" t="s">
        <v>562</v>
      </c>
      <c r="F123" s="18" t="s">
        <v>45</v>
      </c>
      <c r="G123" s="18" t="s">
        <v>216</v>
      </c>
      <c r="H123" s="18" t="s">
        <v>225</v>
      </c>
      <c r="I123" s="18" t="s">
        <v>48</v>
      </c>
      <c r="J123" s="18" t="s">
        <v>563</v>
      </c>
      <c r="K123" s="18" t="s">
        <v>372</v>
      </c>
      <c r="L123" s="18">
        <v>100</v>
      </c>
      <c r="M123" s="16" t="s">
        <v>51</v>
      </c>
      <c r="N123" s="55" t="s">
        <v>355</v>
      </c>
      <c r="O123" s="55" t="s">
        <v>356</v>
      </c>
      <c r="P123" s="18" t="s">
        <v>54</v>
      </c>
      <c r="Q123" s="18">
        <v>15</v>
      </c>
      <c r="R123" s="18">
        <v>15</v>
      </c>
      <c r="S123" s="27">
        <v>0</v>
      </c>
      <c r="T123" s="27">
        <v>0</v>
      </c>
      <c r="U123" s="55" t="s">
        <v>70</v>
      </c>
      <c r="V123" s="16" t="s">
        <v>564</v>
      </c>
      <c r="W123" s="16" t="str">
        <f t="shared" si="2"/>
        <v>水池100立方米，滴管10000米等配套设施</v>
      </c>
      <c r="X123" s="55">
        <v>1</v>
      </c>
      <c r="Y123" s="55">
        <v>65</v>
      </c>
      <c r="Z123" s="55">
        <v>185</v>
      </c>
      <c r="AA123" s="55">
        <v>10</v>
      </c>
      <c r="AB123" s="81" t="s">
        <v>56</v>
      </c>
      <c r="AC123" s="18" t="s">
        <v>57</v>
      </c>
      <c r="AD123" s="18" t="s">
        <v>220</v>
      </c>
      <c r="AE123" s="82" t="s">
        <v>225</v>
      </c>
      <c r="AF123" s="54" t="s">
        <v>59</v>
      </c>
      <c r="AG123" s="54" t="s">
        <v>59</v>
      </c>
      <c r="AH123" s="54" t="s">
        <v>60</v>
      </c>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row>
    <row r="124" spans="1:223" s="5" customFormat="1" ht="75" customHeight="1">
      <c r="A124" s="64">
        <v>120</v>
      </c>
      <c r="B124" s="17">
        <v>2023</v>
      </c>
      <c r="C124" s="18" t="s">
        <v>565</v>
      </c>
      <c r="D124" s="20" t="s">
        <v>43</v>
      </c>
      <c r="E124" s="18" t="s">
        <v>566</v>
      </c>
      <c r="F124" s="18" t="s">
        <v>45</v>
      </c>
      <c r="G124" s="18" t="s">
        <v>147</v>
      </c>
      <c r="H124" s="18" t="s">
        <v>148</v>
      </c>
      <c r="I124" s="19" t="s">
        <v>116</v>
      </c>
      <c r="J124" s="19" t="s">
        <v>567</v>
      </c>
      <c r="K124" s="19" t="s">
        <v>69</v>
      </c>
      <c r="L124" s="20">
        <v>110</v>
      </c>
      <c r="M124" s="18" t="s">
        <v>51</v>
      </c>
      <c r="N124" s="19" t="s">
        <v>355</v>
      </c>
      <c r="O124" s="19" t="s">
        <v>356</v>
      </c>
      <c r="P124" s="18" t="s">
        <v>54</v>
      </c>
      <c r="Q124" s="18">
        <v>80.34</v>
      </c>
      <c r="R124" s="18">
        <v>80.34</v>
      </c>
      <c r="S124" s="27">
        <v>0</v>
      </c>
      <c r="T124" s="27">
        <v>0</v>
      </c>
      <c r="U124" s="28" t="s">
        <v>70</v>
      </c>
      <c r="V124" s="16" t="s">
        <v>568</v>
      </c>
      <c r="W124" s="16" t="str">
        <f t="shared" si="2"/>
        <v>建设道路1500M,排水设施390M</v>
      </c>
      <c r="X124" s="18">
        <v>1</v>
      </c>
      <c r="Y124" s="18">
        <v>10</v>
      </c>
      <c r="Z124" s="18">
        <v>45</v>
      </c>
      <c r="AA124" s="18">
        <v>291</v>
      </c>
      <c r="AB124" s="18" t="s">
        <v>324</v>
      </c>
      <c r="AC124" s="18" t="s">
        <v>57</v>
      </c>
      <c r="AD124" s="18" t="s">
        <v>152</v>
      </c>
      <c r="AE124" s="59" t="s">
        <v>148</v>
      </c>
      <c r="AF124" s="54" t="s">
        <v>59</v>
      </c>
      <c r="AG124" s="54" t="s">
        <v>59</v>
      </c>
      <c r="AH124" s="54" t="s">
        <v>60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row>
    <row r="125" spans="1:223" s="5" customFormat="1" ht="135.75" customHeight="1">
      <c r="A125" s="64">
        <v>121</v>
      </c>
      <c r="B125" s="17">
        <v>2023</v>
      </c>
      <c r="C125" s="23" t="s">
        <v>569</v>
      </c>
      <c r="D125" s="23" t="s">
        <v>43</v>
      </c>
      <c r="E125" s="23" t="s">
        <v>349</v>
      </c>
      <c r="F125" s="23" t="s">
        <v>45</v>
      </c>
      <c r="G125" s="23" t="s">
        <v>158</v>
      </c>
      <c r="H125" s="23" t="s">
        <v>570</v>
      </c>
      <c r="I125" s="23" t="s">
        <v>67</v>
      </c>
      <c r="J125" s="69" t="s">
        <v>571</v>
      </c>
      <c r="K125" s="23" t="s">
        <v>92</v>
      </c>
      <c r="L125" s="68">
        <v>10</v>
      </c>
      <c r="M125" s="16" t="s">
        <v>51</v>
      </c>
      <c r="N125" s="55" t="s">
        <v>355</v>
      </c>
      <c r="O125" s="55" t="s">
        <v>368</v>
      </c>
      <c r="P125" s="18" t="s">
        <v>54</v>
      </c>
      <c r="Q125" s="68">
        <v>22</v>
      </c>
      <c r="R125" s="68">
        <v>22</v>
      </c>
      <c r="S125" s="27">
        <v>0</v>
      </c>
      <c r="T125" s="27">
        <v>0</v>
      </c>
      <c r="U125" s="23" t="s">
        <v>70</v>
      </c>
      <c r="V125" s="16" t="s">
        <v>572</v>
      </c>
      <c r="W125" s="16" t="str">
        <f t="shared" si="2"/>
        <v>管道铺设6000米水池150立方米2个等设施</v>
      </c>
      <c r="X125" s="55">
        <v>1</v>
      </c>
      <c r="Y125" s="55">
        <v>39</v>
      </c>
      <c r="Z125" s="55">
        <v>185</v>
      </c>
      <c r="AA125" s="55">
        <v>4</v>
      </c>
      <c r="AB125" s="81" t="s">
        <v>56</v>
      </c>
      <c r="AC125" s="18" t="s">
        <v>57</v>
      </c>
      <c r="AD125" s="18" t="s">
        <v>162</v>
      </c>
      <c r="AE125" s="82" t="s">
        <v>570</v>
      </c>
      <c r="AF125" s="54" t="s">
        <v>59</v>
      </c>
      <c r="AG125" s="54" t="s">
        <v>59</v>
      </c>
      <c r="AH125" s="54" t="s">
        <v>60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row>
    <row r="126" spans="1:223" s="5" customFormat="1" ht="135.75" customHeight="1">
      <c r="A126" s="64">
        <v>122</v>
      </c>
      <c r="B126" s="17">
        <v>2023</v>
      </c>
      <c r="C126" s="23" t="s">
        <v>573</v>
      </c>
      <c r="D126" s="23" t="s">
        <v>43</v>
      </c>
      <c r="E126" s="23" t="s">
        <v>349</v>
      </c>
      <c r="F126" s="23" t="s">
        <v>45</v>
      </c>
      <c r="G126" s="23" t="s">
        <v>203</v>
      </c>
      <c r="H126" s="23" t="s">
        <v>574</v>
      </c>
      <c r="I126" s="19" t="s">
        <v>116</v>
      </c>
      <c r="J126" s="23" t="s">
        <v>575</v>
      </c>
      <c r="K126" s="23" t="s">
        <v>92</v>
      </c>
      <c r="L126" s="68">
        <v>1</v>
      </c>
      <c r="M126" s="16" t="s">
        <v>51</v>
      </c>
      <c r="N126" s="55" t="s">
        <v>355</v>
      </c>
      <c r="O126" s="55" t="s">
        <v>368</v>
      </c>
      <c r="P126" s="18" t="s">
        <v>54</v>
      </c>
      <c r="Q126" s="68">
        <v>40</v>
      </c>
      <c r="R126" s="68">
        <v>40</v>
      </c>
      <c r="S126" s="27">
        <v>0</v>
      </c>
      <c r="T126" s="27">
        <v>0</v>
      </c>
      <c r="U126" s="23" t="s">
        <v>70</v>
      </c>
      <c r="V126" s="80" t="s">
        <v>576</v>
      </c>
      <c r="W126" s="16" t="str">
        <f t="shared" si="2"/>
        <v>管道铺设1000米及水池等配套设施建设</v>
      </c>
      <c r="X126" s="16">
        <v>1</v>
      </c>
      <c r="Y126" s="16">
        <v>34</v>
      </c>
      <c r="Z126" s="16">
        <v>147</v>
      </c>
      <c r="AA126" s="16">
        <v>10</v>
      </c>
      <c r="AB126" s="16" t="s">
        <v>56</v>
      </c>
      <c r="AC126" s="16" t="s">
        <v>57</v>
      </c>
      <c r="AD126" s="16" t="s">
        <v>208</v>
      </c>
      <c r="AE126" s="53" t="s">
        <v>574</v>
      </c>
      <c r="AF126" s="54" t="s">
        <v>59</v>
      </c>
      <c r="AG126" s="54" t="s">
        <v>59</v>
      </c>
      <c r="AH126" s="54" t="s">
        <v>60</v>
      </c>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row>
    <row r="127" spans="1:223" s="4" customFormat="1" ht="120" customHeight="1">
      <c r="A127" s="64">
        <v>123</v>
      </c>
      <c r="B127" s="17">
        <v>2023</v>
      </c>
      <c r="C127" s="18" t="s">
        <v>577</v>
      </c>
      <c r="D127" s="18" t="s">
        <v>43</v>
      </c>
      <c r="E127" s="18" t="s">
        <v>321</v>
      </c>
      <c r="F127" s="18" t="s">
        <v>45</v>
      </c>
      <c r="G127" s="18" t="s">
        <v>359</v>
      </c>
      <c r="H127" s="18" t="s">
        <v>360</v>
      </c>
      <c r="I127" s="18" t="s">
        <v>127</v>
      </c>
      <c r="J127" s="18" t="s">
        <v>578</v>
      </c>
      <c r="K127" s="18" t="s">
        <v>50</v>
      </c>
      <c r="L127" s="18" t="s">
        <v>579</v>
      </c>
      <c r="M127" s="18" t="s">
        <v>51</v>
      </c>
      <c r="N127" s="28" t="s">
        <v>355</v>
      </c>
      <c r="O127" s="28" t="s">
        <v>356</v>
      </c>
      <c r="P127" s="28" t="s">
        <v>54</v>
      </c>
      <c r="Q127" s="18">
        <v>20</v>
      </c>
      <c r="R127" s="18">
        <v>20</v>
      </c>
      <c r="S127" s="27">
        <v>0</v>
      </c>
      <c r="T127" s="27">
        <v>0</v>
      </c>
      <c r="U127" s="18" t="s">
        <v>70</v>
      </c>
      <c r="V127" s="16" t="s">
        <v>580</v>
      </c>
      <c r="W127" s="16" t="str">
        <f t="shared" si="2"/>
        <v>新建7X4.5X2.2米约70立方蓄水池一座，排水沟600余米，以及其它基础设施建设。</v>
      </c>
      <c r="X127" s="18">
        <v>1</v>
      </c>
      <c r="Y127" s="18">
        <v>82</v>
      </c>
      <c r="Z127" s="18">
        <v>241</v>
      </c>
      <c r="AA127" s="18">
        <v>6</v>
      </c>
      <c r="AB127" s="18" t="s">
        <v>581</v>
      </c>
      <c r="AC127" s="18" t="s">
        <v>57</v>
      </c>
      <c r="AD127" s="18" t="s">
        <v>363</v>
      </c>
      <c r="AE127" s="59" t="s">
        <v>360</v>
      </c>
      <c r="AF127" s="54" t="s">
        <v>59</v>
      </c>
      <c r="AG127" s="54" t="s">
        <v>59</v>
      </c>
      <c r="AH127" s="54" t="s">
        <v>60</v>
      </c>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row>
    <row r="128" spans="1:34" s="1" customFormat="1" ht="75" customHeight="1">
      <c r="A128" s="16">
        <v>124</v>
      </c>
      <c r="B128" s="16">
        <v>2023</v>
      </c>
      <c r="C128" s="16" t="s">
        <v>582</v>
      </c>
      <c r="D128" s="16" t="s">
        <v>43</v>
      </c>
      <c r="E128" s="16" t="s">
        <v>44</v>
      </c>
      <c r="F128" s="16" t="s">
        <v>45</v>
      </c>
      <c r="G128" s="16" t="s">
        <v>114</v>
      </c>
      <c r="H128" s="16" t="s">
        <v>344</v>
      </c>
      <c r="I128" s="16" t="s">
        <v>127</v>
      </c>
      <c r="J128" s="16" t="s">
        <v>583</v>
      </c>
      <c r="K128" s="16" t="s">
        <v>92</v>
      </c>
      <c r="L128" s="16">
        <v>0.7</v>
      </c>
      <c r="M128" s="16" t="s">
        <v>584</v>
      </c>
      <c r="N128" s="16" t="s">
        <v>585</v>
      </c>
      <c r="O128" s="16" t="s">
        <v>586</v>
      </c>
      <c r="P128" s="16" t="s">
        <v>183</v>
      </c>
      <c r="Q128" s="16">
        <v>36</v>
      </c>
      <c r="R128" s="16">
        <v>36</v>
      </c>
      <c r="S128" s="16">
        <v>0</v>
      </c>
      <c r="T128" s="16">
        <v>0</v>
      </c>
      <c r="U128" s="16" t="s">
        <v>70</v>
      </c>
      <c r="V128" s="16" t="s">
        <v>232</v>
      </c>
      <c r="W128" s="16" t="str">
        <f t="shared" si="2"/>
        <v>道路建设700米*3.5米等设施建设</v>
      </c>
      <c r="X128" s="16">
        <v>1</v>
      </c>
      <c r="Y128" s="16">
        <v>30</v>
      </c>
      <c r="Z128" s="16">
        <v>120</v>
      </c>
      <c r="AA128" s="16">
        <v>29</v>
      </c>
      <c r="AB128" s="16" t="s">
        <v>507</v>
      </c>
      <c r="AC128" s="16" t="s">
        <v>587</v>
      </c>
      <c r="AD128" s="16" t="s">
        <v>119</v>
      </c>
      <c r="AE128" s="53" t="s">
        <v>344</v>
      </c>
      <c r="AF128" s="54" t="s">
        <v>99</v>
      </c>
      <c r="AG128" s="62" t="s">
        <v>100</v>
      </c>
      <c r="AH128" s="62" t="s">
        <v>60</v>
      </c>
    </row>
    <row r="129" spans="1:34" s="1" customFormat="1" ht="75" customHeight="1">
      <c r="A129" s="16">
        <v>125</v>
      </c>
      <c r="B129" s="16">
        <v>2023</v>
      </c>
      <c r="C129" s="16" t="s">
        <v>588</v>
      </c>
      <c r="D129" s="16" t="s">
        <v>43</v>
      </c>
      <c r="E129" s="16" t="s">
        <v>44</v>
      </c>
      <c r="F129" s="16" t="s">
        <v>45</v>
      </c>
      <c r="G129" s="16" t="s">
        <v>125</v>
      </c>
      <c r="H129" s="16" t="s">
        <v>589</v>
      </c>
      <c r="I129" s="16" t="s">
        <v>67</v>
      </c>
      <c r="J129" s="16" t="s">
        <v>590</v>
      </c>
      <c r="K129" s="16" t="s">
        <v>92</v>
      </c>
      <c r="L129" s="16">
        <v>0.2</v>
      </c>
      <c r="M129" s="16" t="s">
        <v>584</v>
      </c>
      <c r="N129" s="16" t="s">
        <v>585</v>
      </c>
      <c r="O129" s="16" t="s">
        <v>586</v>
      </c>
      <c r="P129" s="16" t="s">
        <v>546</v>
      </c>
      <c r="Q129" s="16">
        <v>20</v>
      </c>
      <c r="R129" s="16">
        <v>20</v>
      </c>
      <c r="S129" s="16">
        <v>0</v>
      </c>
      <c r="T129" s="16">
        <v>0</v>
      </c>
      <c r="U129" s="16" t="str">
        <f>VLOOKUP(C:C,'[1]12'!$C:$U,19,FALSE)</f>
        <v>据实补助</v>
      </c>
      <c r="V129" s="16" t="s">
        <v>232</v>
      </c>
      <c r="W129" s="16" t="str">
        <f aca="true" t="shared" si="3" ref="W129:W192">J129</f>
        <v>路基填方380立方米、3米宽路面硬化约400平方米及路面维修</v>
      </c>
      <c r="X129" s="16">
        <v>1</v>
      </c>
      <c r="Y129" s="16">
        <v>45</v>
      </c>
      <c r="Z129" s="16">
        <v>205</v>
      </c>
      <c r="AA129" s="16">
        <v>19</v>
      </c>
      <c r="AB129" s="16" t="s">
        <v>56</v>
      </c>
      <c r="AC129" s="16" t="s">
        <v>587</v>
      </c>
      <c r="AD129" s="16" t="s">
        <v>131</v>
      </c>
      <c r="AE129" s="53" t="s">
        <v>589</v>
      </c>
      <c r="AF129" s="54" t="s">
        <v>99</v>
      </c>
      <c r="AG129" s="62" t="s">
        <v>100</v>
      </c>
      <c r="AH129" s="62" t="s">
        <v>60</v>
      </c>
    </row>
    <row r="130" spans="1:34" s="1" customFormat="1" ht="75" customHeight="1">
      <c r="A130" s="16">
        <v>126</v>
      </c>
      <c r="B130" s="16">
        <v>2023</v>
      </c>
      <c r="C130" s="16" t="s">
        <v>591</v>
      </c>
      <c r="D130" s="16" t="s">
        <v>43</v>
      </c>
      <c r="E130" s="16" t="s">
        <v>44</v>
      </c>
      <c r="F130" s="16" t="s">
        <v>45</v>
      </c>
      <c r="G130" s="16" t="s">
        <v>125</v>
      </c>
      <c r="H130" s="16" t="s">
        <v>262</v>
      </c>
      <c r="I130" s="16" t="s">
        <v>116</v>
      </c>
      <c r="J130" s="16" t="s">
        <v>592</v>
      </c>
      <c r="K130" s="16" t="s">
        <v>150</v>
      </c>
      <c r="L130" s="16">
        <v>2500</v>
      </c>
      <c r="M130" s="16" t="s">
        <v>584</v>
      </c>
      <c r="N130" s="16" t="s">
        <v>585</v>
      </c>
      <c r="O130" s="16" t="s">
        <v>586</v>
      </c>
      <c r="P130" s="16" t="s">
        <v>183</v>
      </c>
      <c r="Q130" s="16">
        <v>40</v>
      </c>
      <c r="R130" s="16">
        <v>40</v>
      </c>
      <c r="S130" s="16">
        <v>0</v>
      </c>
      <c r="T130" s="16">
        <v>0</v>
      </c>
      <c r="U130" s="16" t="str">
        <f>VLOOKUP(C:C,'[1]12'!$C:$U,19,FALSE)</f>
        <v>据实补助</v>
      </c>
      <c r="V130" s="16" t="s">
        <v>232</v>
      </c>
      <c r="W130" s="16" t="str">
        <f t="shared" si="3"/>
        <v>道路拓宽1.5米硬化2500平方米、道路两侧堡坎建设</v>
      </c>
      <c r="X130" s="16">
        <v>1</v>
      </c>
      <c r="Y130" s="16">
        <v>96</v>
      </c>
      <c r="Z130" s="16">
        <v>136</v>
      </c>
      <c r="AA130" s="16">
        <v>19</v>
      </c>
      <c r="AB130" s="16" t="s">
        <v>56</v>
      </c>
      <c r="AC130" s="16" t="s">
        <v>587</v>
      </c>
      <c r="AD130" s="16" t="s">
        <v>131</v>
      </c>
      <c r="AE130" s="53" t="s">
        <v>262</v>
      </c>
      <c r="AF130" s="54" t="s">
        <v>99</v>
      </c>
      <c r="AG130" s="62" t="s">
        <v>100</v>
      </c>
      <c r="AH130" s="62" t="s">
        <v>60</v>
      </c>
    </row>
    <row r="131" spans="1:34" s="1" customFormat="1" ht="75" customHeight="1">
      <c r="A131" s="16">
        <v>127</v>
      </c>
      <c r="B131" s="16">
        <v>2023</v>
      </c>
      <c r="C131" s="16" t="s">
        <v>593</v>
      </c>
      <c r="D131" s="16" t="s">
        <v>43</v>
      </c>
      <c r="E131" s="16" t="s">
        <v>44</v>
      </c>
      <c r="F131" s="16" t="s">
        <v>45</v>
      </c>
      <c r="G131" s="16" t="s">
        <v>158</v>
      </c>
      <c r="H131" s="16" t="s">
        <v>169</v>
      </c>
      <c r="I131" s="16" t="s">
        <v>67</v>
      </c>
      <c r="J131" s="16" t="s">
        <v>594</v>
      </c>
      <c r="K131" s="16" t="s">
        <v>150</v>
      </c>
      <c r="L131" s="16">
        <v>600</v>
      </c>
      <c r="M131" s="16" t="s">
        <v>584</v>
      </c>
      <c r="N131" s="16" t="s">
        <v>585</v>
      </c>
      <c r="O131" s="16" t="s">
        <v>586</v>
      </c>
      <c r="P131" s="16" t="s">
        <v>546</v>
      </c>
      <c r="Q131" s="16">
        <v>15</v>
      </c>
      <c r="R131" s="16">
        <v>0</v>
      </c>
      <c r="S131" s="16">
        <v>15</v>
      </c>
      <c r="T131" s="16">
        <v>0</v>
      </c>
      <c r="U131" s="16" t="s">
        <v>70</v>
      </c>
      <c r="V131" s="16" t="s">
        <v>232</v>
      </c>
      <c r="W131" s="16" t="str">
        <f t="shared" si="3"/>
        <v>道路硬化600平方米、水渠硬化100米等</v>
      </c>
      <c r="X131" s="16">
        <v>1</v>
      </c>
      <c r="Y131" s="16">
        <v>20</v>
      </c>
      <c r="Z131" s="16">
        <v>65</v>
      </c>
      <c r="AA131" s="16">
        <v>12</v>
      </c>
      <c r="AB131" s="16" t="s">
        <v>56</v>
      </c>
      <c r="AC131" s="16" t="s">
        <v>587</v>
      </c>
      <c r="AD131" s="16" t="s">
        <v>162</v>
      </c>
      <c r="AE131" s="53" t="s">
        <v>169</v>
      </c>
      <c r="AF131" s="54" t="s">
        <v>99</v>
      </c>
      <c r="AG131" s="62" t="s">
        <v>100</v>
      </c>
      <c r="AH131" s="62" t="s">
        <v>60</v>
      </c>
    </row>
    <row r="132" spans="1:34" s="1" customFormat="1" ht="75" customHeight="1">
      <c r="A132" s="16">
        <v>128</v>
      </c>
      <c r="B132" s="16">
        <v>2023</v>
      </c>
      <c r="C132" s="16" t="s">
        <v>595</v>
      </c>
      <c r="D132" s="16" t="s">
        <v>43</v>
      </c>
      <c r="E132" s="16" t="s">
        <v>44</v>
      </c>
      <c r="F132" s="16" t="s">
        <v>45</v>
      </c>
      <c r="G132" s="16" t="s">
        <v>125</v>
      </c>
      <c r="H132" s="16" t="s">
        <v>133</v>
      </c>
      <c r="I132" s="16" t="s">
        <v>116</v>
      </c>
      <c r="J132" s="16" t="s">
        <v>596</v>
      </c>
      <c r="K132" s="16" t="s">
        <v>92</v>
      </c>
      <c r="L132" s="16">
        <v>0.7</v>
      </c>
      <c r="M132" s="16" t="s">
        <v>584</v>
      </c>
      <c r="N132" s="16" t="s">
        <v>585</v>
      </c>
      <c r="O132" s="16" t="s">
        <v>586</v>
      </c>
      <c r="P132" s="16" t="s">
        <v>183</v>
      </c>
      <c r="Q132" s="16">
        <v>70</v>
      </c>
      <c r="R132" s="16">
        <v>70</v>
      </c>
      <c r="S132" s="16">
        <v>0</v>
      </c>
      <c r="T132" s="16">
        <v>0</v>
      </c>
      <c r="U132" s="16" t="str">
        <f>VLOOKUP(C:C,'[1]12'!$C:$U,19,FALSE)</f>
        <v>据实补助</v>
      </c>
      <c r="V132" s="16" t="s">
        <v>232</v>
      </c>
      <c r="W132" s="16" t="str">
        <f t="shared" si="3"/>
        <v>沿河配套设施完善约700米、河堤建设及附属设施完善</v>
      </c>
      <c r="X132" s="16">
        <v>1</v>
      </c>
      <c r="Y132" s="16">
        <v>56</v>
      </c>
      <c r="Z132" s="16">
        <v>128</v>
      </c>
      <c r="AA132" s="16">
        <v>12</v>
      </c>
      <c r="AB132" s="16" t="s">
        <v>56</v>
      </c>
      <c r="AC132" s="16" t="s">
        <v>587</v>
      </c>
      <c r="AD132" s="16" t="s">
        <v>131</v>
      </c>
      <c r="AE132" s="53" t="s">
        <v>133</v>
      </c>
      <c r="AF132" s="54" t="s">
        <v>99</v>
      </c>
      <c r="AG132" s="62" t="s">
        <v>100</v>
      </c>
      <c r="AH132" s="62" t="s">
        <v>60</v>
      </c>
    </row>
    <row r="133" spans="1:34" s="1" customFormat="1" ht="75" customHeight="1">
      <c r="A133" s="16">
        <v>129</v>
      </c>
      <c r="B133" s="16">
        <v>2023</v>
      </c>
      <c r="C133" s="16" t="s">
        <v>597</v>
      </c>
      <c r="D133" s="16" t="s">
        <v>43</v>
      </c>
      <c r="E133" s="16" t="s">
        <v>44</v>
      </c>
      <c r="F133" s="16" t="s">
        <v>45</v>
      </c>
      <c r="G133" s="16" t="s">
        <v>125</v>
      </c>
      <c r="H133" s="16" t="s">
        <v>598</v>
      </c>
      <c r="I133" s="16" t="s">
        <v>67</v>
      </c>
      <c r="J133" s="16" t="s">
        <v>599</v>
      </c>
      <c r="K133" s="16" t="s">
        <v>150</v>
      </c>
      <c r="L133" s="16">
        <v>450</v>
      </c>
      <c r="M133" s="16" t="s">
        <v>584</v>
      </c>
      <c r="N133" s="16" t="s">
        <v>585</v>
      </c>
      <c r="O133" s="16" t="s">
        <v>586</v>
      </c>
      <c r="P133" s="16" t="s">
        <v>183</v>
      </c>
      <c r="Q133" s="16">
        <v>20</v>
      </c>
      <c r="R133" s="16">
        <v>20</v>
      </c>
      <c r="S133" s="16">
        <v>0</v>
      </c>
      <c r="T133" s="16">
        <v>0</v>
      </c>
      <c r="U133" s="16" t="s">
        <v>70</v>
      </c>
      <c r="V133" s="16" t="s">
        <v>232</v>
      </c>
      <c r="W133" s="16" t="str">
        <f t="shared" si="3"/>
        <v>路面硬化约450平方米及堡坎100立方米等</v>
      </c>
      <c r="X133" s="16">
        <v>1</v>
      </c>
      <c r="Y133" s="16">
        <v>93</v>
      </c>
      <c r="Z133" s="16">
        <v>298</v>
      </c>
      <c r="AA133" s="16">
        <v>25</v>
      </c>
      <c r="AB133" s="16" t="s">
        <v>56</v>
      </c>
      <c r="AC133" s="16" t="s">
        <v>587</v>
      </c>
      <c r="AD133" s="16" t="s">
        <v>131</v>
      </c>
      <c r="AE133" s="53" t="s">
        <v>598</v>
      </c>
      <c r="AF133" s="54" t="s">
        <v>99</v>
      </c>
      <c r="AG133" s="62" t="s">
        <v>100</v>
      </c>
      <c r="AH133" s="62" t="s">
        <v>60</v>
      </c>
    </row>
    <row r="134" spans="1:34" s="1" customFormat="1" ht="75" customHeight="1">
      <c r="A134" s="16">
        <v>130</v>
      </c>
      <c r="B134" s="16">
        <v>2023</v>
      </c>
      <c r="C134" s="16" t="s">
        <v>600</v>
      </c>
      <c r="D134" s="16" t="s">
        <v>43</v>
      </c>
      <c r="E134" s="16" t="s">
        <v>44</v>
      </c>
      <c r="F134" s="16" t="s">
        <v>45</v>
      </c>
      <c r="G134" s="16" t="s">
        <v>141</v>
      </c>
      <c r="H134" s="16" t="s">
        <v>601</v>
      </c>
      <c r="I134" s="16" t="s">
        <v>127</v>
      </c>
      <c r="J134" s="16" t="s">
        <v>602</v>
      </c>
      <c r="K134" s="16" t="s">
        <v>92</v>
      </c>
      <c r="L134" s="16">
        <v>0.5</v>
      </c>
      <c r="M134" s="16" t="s">
        <v>584</v>
      </c>
      <c r="N134" s="16" t="s">
        <v>585</v>
      </c>
      <c r="O134" s="16" t="s">
        <v>586</v>
      </c>
      <c r="P134" s="16" t="s">
        <v>183</v>
      </c>
      <c r="Q134" s="16">
        <v>30</v>
      </c>
      <c r="R134" s="16">
        <v>30</v>
      </c>
      <c r="S134" s="16">
        <v>0</v>
      </c>
      <c r="T134" s="16">
        <v>0</v>
      </c>
      <c r="U134" s="16" t="str">
        <f>VLOOKUP(C:C,'[1]12'!$C:$U,19,FALSE)</f>
        <v>据实补助</v>
      </c>
      <c r="V134" s="16" t="s">
        <v>232</v>
      </c>
      <c r="W134" s="16" t="str">
        <f t="shared" si="3"/>
        <v>桥梁拓宽2米、道路维修改造40米*3.5米等</v>
      </c>
      <c r="X134" s="16">
        <v>1</v>
      </c>
      <c r="Y134" s="16">
        <v>42</v>
      </c>
      <c r="Z134" s="16">
        <v>175</v>
      </c>
      <c r="AA134" s="16">
        <v>19</v>
      </c>
      <c r="AB134" s="16" t="s">
        <v>56</v>
      </c>
      <c r="AC134" s="16" t="s">
        <v>587</v>
      </c>
      <c r="AD134" s="16" t="s">
        <v>145</v>
      </c>
      <c r="AE134" s="53" t="s">
        <v>601</v>
      </c>
      <c r="AF134" s="54" t="s">
        <v>99</v>
      </c>
      <c r="AG134" s="62" t="s">
        <v>100</v>
      </c>
      <c r="AH134" s="62" t="s">
        <v>60</v>
      </c>
    </row>
    <row r="135" spans="1:34" s="1" customFormat="1" ht="75" customHeight="1">
      <c r="A135" s="16">
        <v>131</v>
      </c>
      <c r="B135" s="16">
        <v>2023</v>
      </c>
      <c r="C135" s="16" t="s">
        <v>603</v>
      </c>
      <c r="D135" s="16" t="s">
        <v>43</v>
      </c>
      <c r="E135" s="16" t="s">
        <v>44</v>
      </c>
      <c r="F135" s="16" t="s">
        <v>45</v>
      </c>
      <c r="G135" s="16" t="s">
        <v>158</v>
      </c>
      <c r="H135" s="16" t="s">
        <v>285</v>
      </c>
      <c r="I135" s="16" t="s">
        <v>116</v>
      </c>
      <c r="J135" s="16" t="s">
        <v>604</v>
      </c>
      <c r="K135" s="16" t="s">
        <v>69</v>
      </c>
      <c r="L135" s="16">
        <v>40</v>
      </c>
      <c r="M135" s="16" t="s">
        <v>584</v>
      </c>
      <c r="N135" s="16" t="s">
        <v>585</v>
      </c>
      <c r="O135" s="16" t="s">
        <v>586</v>
      </c>
      <c r="P135" s="16" t="s">
        <v>183</v>
      </c>
      <c r="Q135" s="16">
        <v>35</v>
      </c>
      <c r="R135" s="16">
        <v>35</v>
      </c>
      <c r="S135" s="16">
        <v>0</v>
      </c>
      <c r="T135" s="16">
        <v>0</v>
      </c>
      <c r="U135" s="16" t="s">
        <v>70</v>
      </c>
      <c r="V135" s="16" t="s">
        <v>232</v>
      </c>
      <c r="W135" s="16" t="str">
        <f t="shared" si="3"/>
        <v>农旅项目土地平整40亩、灌溉设施3000米、人行道、堡坎等附属配套设施</v>
      </c>
      <c r="X135" s="16">
        <v>1</v>
      </c>
      <c r="Y135" s="16">
        <v>20</v>
      </c>
      <c r="Z135" s="16">
        <v>65</v>
      </c>
      <c r="AA135" s="16">
        <v>12</v>
      </c>
      <c r="AB135" s="16" t="s">
        <v>56</v>
      </c>
      <c r="AC135" s="16" t="s">
        <v>587</v>
      </c>
      <c r="AD135" s="16" t="s">
        <v>162</v>
      </c>
      <c r="AE135" s="53" t="s">
        <v>285</v>
      </c>
      <c r="AF135" s="54" t="s">
        <v>99</v>
      </c>
      <c r="AG135" s="62" t="s">
        <v>100</v>
      </c>
      <c r="AH135" s="62" t="s">
        <v>60</v>
      </c>
    </row>
    <row r="136" spans="1:34" s="1" customFormat="1" ht="75" customHeight="1">
      <c r="A136" s="16">
        <v>132</v>
      </c>
      <c r="B136" s="16">
        <v>2023</v>
      </c>
      <c r="C136" s="16" t="s">
        <v>605</v>
      </c>
      <c r="D136" s="16" t="s">
        <v>43</v>
      </c>
      <c r="E136" s="16" t="s">
        <v>44</v>
      </c>
      <c r="F136" s="16" t="s">
        <v>45</v>
      </c>
      <c r="G136" s="16" t="s">
        <v>158</v>
      </c>
      <c r="H136" s="16" t="s">
        <v>419</v>
      </c>
      <c r="I136" s="16" t="s">
        <v>116</v>
      </c>
      <c r="J136" s="16" t="s">
        <v>606</v>
      </c>
      <c r="K136" s="16" t="s">
        <v>92</v>
      </c>
      <c r="L136" s="16">
        <v>2</v>
      </c>
      <c r="M136" s="16" t="s">
        <v>584</v>
      </c>
      <c r="N136" s="16" t="s">
        <v>585</v>
      </c>
      <c r="O136" s="16" t="s">
        <v>586</v>
      </c>
      <c r="P136" s="16" t="s">
        <v>546</v>
      </c>
      <c r="Q136" s="16">
        <v>40</v>
      </c>
      <c r="R136" s="16">
        <v>40</v>
      </c>
      <c r="S136" s="16">
        <v>0</v>
      </c>
      <c r="T136" s="16">
        <v>0</v>
      </c>
      <c r="U136" s="16" t="str">
        <f>VLOOKUP(C:C,'[1]12'!$C:$U,19,FALSE)</f>
        <v>据实补助</v>
      </c>
      <c r="V136" s="16" t="s">
        <v>232</v>
      </c>
      <c r="W136" s="16" t="str">
        <f t="shared" si="3"/>
        <v>道路扩宽1米，长2000米</v>
      </c>
      <c r="X136" s="16">
        <v>1</v>
      </c>
      <c r="Y136" s="16">
        <v>48</v>
      </c>
      <c r="Z136" s="16">
        <v>267</v>
      </c>
      <c r="AA136" s="16">
        <v>28</v>
      </c>
      <c r="AB136" s="16" t="s">
        <v>56</v>
      </c>
      <c r="AC136" s="16" t="s">
        <v>587</v>
      </c>
      <c r="AD136" s="16" t="s">
        <v>162</v>
      </c>
      <c r="AE136" s="53" t="s">
        <v>419</v>
      </c>
      <c r="AF136" s="54" t="s">
        <v>99</v>
      </c>
      <c r="AG136" s="62" t="s">
        <v>100</v>
      </c>
      <c r="AH136" s="62" t="s">
        <v>60</v>
      </c>
    </row>
    <row r="137" spans="1:34" s="1" customFormat="1" ht="75" customHeight="1">
      <c r="A137" s="16">
        <v>133</v>
      </c>
      <c r="B137" s="16">
        <v>2023</v>
      </c>
      <c r="C137" s="16" t="s">
        <v>607</v>
      </c>
      <c r="D137" s="16" t="s">
        <v>43</v>
      </c>
      <c r="E137" s="16" t="s">
        <v>44</v>
      </c>
      <c r="F137" s="16" t="s">
        <v>45</v>
      </c>
      <c r="G137" s="16" t="s">
        <v>158</v>
      </c>
      <c r="H137" s="16" t="s">
        <v>608</v>
      </c>
      <c r="I137" s="16" t="s">
        <v>67</v>
      </c>
      <c r="J137" s="16" t="s">
        <v>609</v>
      </c>
      <c r="K137" s="16" t="s">
        <v>92</v>
      </c>
      <c r="L137" s="16">
        <v>0.49</v>
      </c>
      <c r="M137" s="16" t="s">
        <v>584</v>
      </c>
      <c r="N137" s="16" t="s">
        <v>585</v>
      </c>
      <c r="O137" s="16" t="s">
        <v>586</v>
      </c>
      <c r="P137" s="16" t="s">
        <v>546</v>
      </c>
      <c r="Q137" s="16">
        <v>48</v>
      </c>
      <c r="R137" s="16">
        <v>0</v>
      </c>
      <c r="S137" s="16">
        <v>48</v>
      </c>
      <c r="T137" s="16">
        <v>0</v>
      </c>
      <c r="U137" s="16" t="str">
        <f>VLOOKUP(C:C,'[1]12'!$C:$U,19,FALSE)</f>
        <v>据实补助</v>
      </c>
      <c r="V137" s="16" t="s">
        <v>232</v>
      </c>
      <c r="W137" s="16" t="str">
        <f t="shared" si="3"/>
        <v>开挖土方660㎥、挡土142㎥、涵管12米、路面硬化1400㎡、水渠硬化750m、照明路灯30盏</v>
      </c>
      <c r="X137" s="16">
        <v>1</v>
      </c>
      <c r="Y137" s="16">
        <v>20</v>
      </c>
      <c r="Z137" s="16">
        <v>78</v>
      </c>
      <c r="AA137" s="16">
        <v>15</v>
      </c>
      <c r="AB137" s="16" t="s">
        <v>56</v>
      </c>
      <c r="AC137" s="16" t="s">
        <v>587</v>
      </c>
      <c r="AD137" s="16" t="s">
        <v>162</v>
      </c>
      <c r="AE137" s="53" t="s">
        <v>608</v>
      </c>
      <c r="AF137" s="54" t="s">
        <v>99</v>
      </c>
      <c r="AG137" s="62" t="s">
        <v>100</v>
      </c>
      <c r="AH137" s="62" t="s">
        <v>60</v>
      </c>
    </row>
    <row r="138" spans="1:34" s="1" customFormat="1" ht="75" customHeight="1">
      <c r="A138" s="16">
        <v>134</v>
      </c>
      <c r="B138" s="16">
        <v>2023</v>
      </c>
      <c r="C138" s="16" t="s">
        <v>610</v>
      </c>
      <c r="D138" s="16" t="s">
        <v>43</v>
      </c>
      <c r="E138" s="16" t="s">
        <v>44</v>
      </c>
      <c r="F138" s="16" t="s">
        <v>45</v>
      </c>
      <c r="G138" s="16" t="s">
        <v>174</v>
      </c>
      <c r="H138" s="16" t="s">
        <v>175</v>
      </c>
      <c r="I138" s="16" t="s">
        <v>116</v>
      </c>
      <c r="J138" s="16" t="s">
        <v>611</v>
      </c>
      <c r="K138" s="16" t="s">
        <v>150</v>
      </c>
      <c r="L138" s="16">
        <v>1000</v>
      </c>
      <c r="M138" s="16" t="s">
        <v>584</v>
      </c>
      <c r="N138" s="16" t="s">
        <v>585</v>
      </c>
      <c r="O138" s="16" t="s">
        <v>586</v>
      </c>
      <c r="P138" s="16" t="s">
        <v>546</v>
      </c>
      <c r="Q138" s="16">
        <v>30</v>
      </c>
      <c r="R138" s="16">
        <v>30</v>
      </c>
      <c r="S138" s="16">
        <v>0</v>
      </c>
      <c r="T138" s="16">
        <v>0</v>
      </c>
      <c r="U138" s="16" t="str">
        <f>VLOOKUP(C:C,'[1]12'!$C:$U,19,FALSE)</f>
        <v>据实补助</v>
      </c>
      <c r="V138" s="16" t="s">
        <v>232</v>
      </c>
      <c r="W138" s="16" t="str">
        <f t="shared" si="3"/>
        <v>路床（槽）整形约1000平方米、水泥混凝土约1000平方米、混凝土挡约170立方米等</v>
      </c>
      <c r="X138" s="16">
        <v>1</v>
      </c>
      <c r="Y138" s="16">
        <v>86</v>
      </c>
      <c r="Z138" s="16">
        <v>352</v>
      </c>
      <c r="AA138" s="16">
        <v>20</v>
      </c>
      <c r="AB138" s="16" t="s">
        <v>56</v>
      </c>
      <c r="AC138" s="16" t="s">
        <v>587</v>
      </c>
      <c r="AD138" s="16" t="s">
        <v>178</v>
      </c>
      <c r="AE138" s="53" t="s">
        <v>175</v>
      </c>
      <c r="AF138" s="54" t="s">
        <v>99</v>
      </c>
      <c r="AG138" s="62" t="s">
        <v>100</v>
      </c>
      <c r="AH138" s="62" t="s">
        <v>60</v>
      </c>
    </row>
    <row r="139" spans="1:34" s="1" customFormat="1" ht="90.75" customHeight="1">
      <c r="A139" s="16">
        <v>135</v>
      </c>
      <c r="B139" s="16">
        <v>2023</v>
      </c>
      <c r="C139" s="16" t="s">
        <v>612</v>
      </c>
      <c r="D139" s="16" t="s">
        <v>43</v>
      </c>
      <c r="E139" s="16" t="s">
        <v>44</v>
      </c>
      <c r="F139" s="16" t="s">
        <v>45</v>
      </c>
      <c r="G139" s="16" t="s">
        <v>174</v>
      </c>
      <c r="H139" s="16" t="s">
        <v>613</v>
      </c>
      <c r="I139" s="16" t="s">
        <v>116</v>
      </c>
      <c r="J139" s="16" t="s">
        <v>614</v>
      </c>
      <c r="K139" s="16" t="s">
        <v>150</v>
      </c>
      <c r="L139" s="16">
        <v>4800</v>
      </c>
      <c r="M139" s="16" t="s">
        <v>584</v>
      </c>
      <c r="N139" s="16" t="s">
        <v>585</v>
      </c>
      <c r="O139" s="16" t="s">
        <v>586</v>
      </c>
      <c r="P139" s="16" t="s">
        <v>546</v>
      </c>
      <c r="Q139" s="16">
        <v>70</v>
      </c>
      <c r="R139" s="16">
        <v>70</v>
      </c>
      <c r="S139" s="16">
        <v>0</v>
      </c>
      <c r="T139" s="16">
        <v>0</v>
      </c>
      <c r="U139" s="16" t="str">
        <f>VLOOKUP(C:C,'[1]12'!$C:$U,19,FALSE)</f>
        <v>据实补助</v>
      </c>
      <c r="V139" s="16" t="s">
        <v>232</v>
      </c>
      <c r="W139" s="16" t="str">
        <f t="shared" si="3"/>
        <v>挖一般土方约1900立方米、挖一般石方约480立方米、路床（槽）整形约4800平方米、水泥混凝土约4800平方米等</v>
      </c>
      <c r="X139" s="16">
        <v>1</v>
      </c>
      <c r="Y139" s="16">
        <v>62</v>
      </c>
      <c r="Z139" s="16">
        <v>217</v>
      </c>
      <c r="AA139" s="16">
        <v>19</v>
      </c>
      <c r="AB139" s="16" t="s">
        <v>56</v>
      </c>
      <c r="AC139" s="16" t="s">
        <v>587</v>
      </c>
      <c r="AD139" s="16" t="s">
        <v>178</v>
      </c>
      <c r="AE139" s="53" t="s">
        <v>613</v>
      </c>
      <c r="AF139" s="54" t="s">
        <v>99</v>
      </c>
      <c r="AG139" s="62" t="s">
        <v>100</v>
      </c>
      <c r="AH139" s="62" t="s">
        <v>60</v>
      </c>
    </row>
    <row r="140" spans="1:34" s="1" customFormat="1" ht="75" customHeight="1">
      <c r="A140" s="16">
        <v>136</v>
      </c>
      <c r="B140" s="16">
        <v>2023</v>
      </c>
      <c r="C140" s="16" t="s">
        <v>615</v>
      </c>
      <c r="D140" s="16" t="s">
        <v>616</v>
      </c>
      <c r="E140" s="16" t="s">
        <v>44</v>
      </c>
      <c r="F140" s="16" t="s">
        <v>45</v>
      </c>
      <c r="G140" s="16" t="s">
        <v>297</v>
      </c>
      <c r="H140" s="16" t="s">
        <v>617</v>
      </c>
      <c r="I140" s="16" t="s">
        <v>127</v>
      </c>
      <c r="J140" s="16" t="s">
        <v>618</v>
      </c>
      <c r="K140" s="16" t="s">
        <v>92</v>
      </c>
      <c r="L140" s="16">
        <v>1.2</v>
      </c>
      <c r="M140" s="16" t="s">
        <v>584</v>
      </c>
      <c r="N140" s="16" t="s">
        <v>585</v>
      </c>
      <c r="O140" s="16" t="s">
        <v>586</v>
      </c>
      <c r="P140" s="16" t="s">
        <v>183</v>
      </c>
      <c r="Q140" s="16">
        <v>39</v>
      </c>
      <c r="R140" s="16">
        <v>39</v>
      </c>
      <c r="S140" s="16">
        <v>0</v>
      </c>
      <c r="T140" s="16">
        <v>0</v>
      </c>
      <c r="U140" s="16" t="str">
        <f>VLOOKUP(C:C,'[1]12'!$C:$U,19,FALSE)</f>
        <v>据实补助</v>
      </c>
      <c r="V140" s="16" t="s">
        <v>232</v>
      </c>
      <c r="W140" s="16" t="str">
        <f t="shared" si="3"/>
        <v>水毁基础设施维修10处，含道路维修约1.2公里，河堤、水陂约400立方米，桥梁、涵洞等</v>
      </c>
      <c r="X140" s="16">
        <v>1</v>
      </c>
      <c r="Y140" s="16">
        <v>62</v>
      </c>
      <c r="Z140" s="16">
        <v>279</v>
      </c>
      <c r="AA140" s="16">
        <v>19</v>
      </c>
      <c r="AB140" s="16" t="s">
        <v>56</v>
      </c>
      <c r="AC140" s="16" t="s">
        <v>587</v>
      </c>
      <c r="AD140" s="16" t="s">
        <v>437</v>
      </c>
      <c r="AE140" s="53" t="s">
        <v>617</v>
      </c>
      <c r="AF140" s="54" t="s">
        <v>99</v>
      </c>
      <c r="AG140" s="62" t="s">
        <v>100</v>
      </c>
      <c r="AH140" s="62" t="s">
        <v>60</v>
      </c>
    </row>
    <row r="141" spans="1:34" s="1" customFormat="1" ht="75" customHeight="1">
      <c r="A141" s="16">
        <v>137</v>
      </c>
      <c r="B141" s="16">
        <v>2023</v>
      </c>
      <c r="C141" s="16" t="s">
        <v>619</v>
      </c>
      <c r="D141" s="16" t="s">
        <v>43</v>
      </c>
      <c r="E141" s="16" t="s">
        <v>44</v>
      </c>
      <c r="F141" s="16" t="s">
        <v>45</v>
      </c>
      <c r="G141" s="16" t="s">
        <v>158</v>
      </c>
      <c r="H141" s="16" t="s">
        <v>170</v>
      </c>
      <c r="I141" s="16" t="s">
        <v>67</v>
      </c>
      <c r="J141" s="16" t="s">
        <v>620</v>
      </c>
      <c r="K141" s="16" t="s">
        <v>92</v>
      </c>
      <c r="L141" s="16">
        <v>0.3</v>
      </c>
      <c r="M141" s="16" t="s">
        <v>584</v>
      </c>
      <c r="N141" s="16" t="s">
        <v>585</v>
      </c>
      <c r="O141" s="16" t="s">
        <v>586</v>
      </c>
      <c r="P141" s="16" t="s">
        <v>183</v>
      </c>
      <c r="Q141" s="16">
        <v>15</v>
      </c>
      <c r="R141" s="16">
        <v>15</v>
      </c>
      <c r="S141" s="16">
        <v>0</v>
      </c>
      <c r="T141" s="16">
        <v>0</v>
      </c>
      <c r="U141" s="16" t="s">
        <v>70</v>
      </c>
      <c r="V141" s="16" t="s">
        <v>232</v>
      </c>
      <c r="W141" s="16" t="str">
        <f t="shared" si="3"/>
        <v>道路平整300*3米等附属设施建设</v>
      </c>
      <c r="X141" s="16">
        <v>1</v>
      </c>
      <c r="Y141" s="16">
        <v>38</v>
      </c>
      <c r="Z141" s="16">
        <v>96</v>
      </c>
      <c r="AA141" s="16">
        <v>16</v>
      </c>
      <c r="AB141" s="16" t="s">
        <v>56</v>
      </c>
      <c r="AC141" s="16" t="s">
        <v>587</v>
      </c>
      <c r="AD141" s="16" t="s">
        <v>162</v>
      </c>
      <c r="AE141" s="53" t="s">
        <v>170</v>
      </c>
      <c r="AF141" s="54" t="s">
        <v>99</v>
      </c>
      <c r="AG141" s="62" t="s">
        <v>100</v>
      </c>
      <c r="AH141" s="62" t="s">
        <v>60</v>
      </c>
    </row>
    <row r="142" spans="1:34" s="1" customFormat="1" ht="75" customHeight="1">
      <c r="A142" s="16">
        <v>138</v>
      </c>
      <c r="B142" s="16">
        <v>2023</v>
      </c>
      <c r="C142" s="16" t="s">
        <v>621</v>
      </c>
      <c r="D142" s="16" t="s">
        <v>43</v>
      </c>
      <c r="E142" s="16" t="s">
        <v>44</v>
      </c>
      <c r="F142" s="16" t="s">
        <v>45</v>
      </c>
      <c r="G142" s="16" t="s">
        <v>180</v>
      </c>
      <c r="H142" s="16" t="s">
        <v>444</v>
      </c>
      <c r="I142" s="16" t="s">
        <v>116</v>
      </c>
      <c r="J142" s="16" t="s">
        <v>622</v>
      </c>
      <c r="K142" s="16" t="s">
        <v>92</v>
      </c>
      <c r="L142" s="16">
        <v>0.026</v>
      </c>
      <c r="M142" s="16" t="s">
        <v>584</v>
      </c>
      <c r="N142" s="16" t="s">
        <v>585</v>
      </c>
      <c r="O142" s="16" t="s">
        <v>586</v>
      </c>
      <c r="P142" s="16" t="s">
        <v>546</v>
      </c>
      <c r="Q142" s="16">
        <v>51</v>
      </c>
      <c r="R142" s="16">
        <v>51</v>
      </c>
      <c r="S142" s="16">
        <v>0</v>
      </c>
      <c r="T142" s="16">
        <v>0</v>
      </c>
      <c r="U142" s="16" t="str">
        <f>VLOOKUP(C:C,'[1]12'!$C:$U,19,FALSE)</f>
        <v>据实补助</v>
      </c>
      <c r="V142" s="16" t="s">
        <v>232</v>
      </c>
      <c r="W142" s="16" t="str">
        <f t="shared" si="3"/>
        <v>桥梁建设水口桥1长约26米、宽2.5米其它附属设施建设等</v>
      </c>
      <c r="X142" s="16">
        <v>1</v>
      </c>
      <c r="Y142" s="16">
        <v>72</v>
      </c>
      <c r="Z142" s="16">
        <v>291</v>
      </c>
      <c r="AA142" s="16">
        <v>20</v>
      </c>
      <c r="AB142" s="16" t="s">
        <v>56</v>
      </c>
      <c r="AC142" s="16" t="s">
        <v>587</v>
      </c>
      <c r="AD142" s="16" t="s">
        <v>185</v>
      </c>
      <c r="AE142" s="53" t="s">
        <v>444</v>
      </c>
      <c r="AF142" s="54" t="s">
        <v>59</v>
      </c>
      <c r="AG142" s="54" t="s">
        <v>59</v>
      </c>
      <c r="AH142" s="54" t="s">
        <v>60</v>
      </c>
    </row>
    <row r="143" spans="1:34" s="1" customFormat="1" ht="75" customHeight="1">
      <c r="A143" s="16">
        <v>139</v>
      </c>
      <c r="B143" s="16">
        <v>2023</v>
      </c>
      <c r="C143" s="16" t="s">
        <v>623</v>
      </c>
      <c r="D143" s="16" t="s">
        <v>43</v>
      </c>
      <c r="E143" s="16" t="s">
        <v>44</v>
      </c>
      <c r="F143" s="16" t="s">
        <v>45</v>
      </c>
      <c r="G143" s="16" t="s">
        <v>180</v>
      </c>
      <c r="H143" s="16" t="s">
        <v>187</v>
      </c>
      <c r="I143" s="16" t="s">
        <v>67</v>
      </c>
      <c r="J143" s="16" t="s">
        <v>624</v>
      </c>
      <c r="K143" s="16" t="s">
        <v>150</v>
      </c>
      <c r="L143" s="16">
        <v>2000</v>
      </c>
      <c r="M143" s="16" t="s">
        <v>584</v>
      </c>
      <c r="N143" s="16" t="s">
        <v>585</v>
      </c>
      <c r="O143" s="16" t="s">
        <v>586</v>
      </c>
      <c r="P143" s="16" t="s">
        <v>183</v>
      </c>
      <c r="Q143" s="16">
        <v>30</v>
      </c>
      <c r="R143" s="16">
        <v>30</v>
      </c>
      <c r="S143" s="16">
        <v>0</v>
      </c>
      <c r="T143" s="16">
        <v>0</v>
      </c>
      <c r="U143" s="16" t="s">
        <v>70</v>
      </c>
      <c r="V143" s="16" t="s">
        <v>232</v>
      </c>
      <c r="W143" s="16" t="str">
        <f t="shared" si="3"/>
        <v>硬化道路2000平方米及附属设施建设</v>
      </c>
      <c r="X143" s="16">
        <v>1</v>
      </c>
      <c r="Y143" s="16">
        <v>73</v>
      </c>
      <c r="Z143" s="16">
        <v>287</v>
      </c>
      <c r="AA143" s="16">
        <v>26</v>
      </c>
      <c r="AB143" s="16" t="s">
        <v>526</v>
      </c>
      <c r="AC143" s="16" t="s">
        <v>587</v>
      </c>
      <c r="AD143" s="16" t="s">
        <v>185</v>
      </c>
      <c r="AE143" s="53" t="s">
        <v>187</v>
      </c>
      <c r="AF143" s="54" t="s">
        <v>99</v>
      </c>
      <c r="AG143" s="62" t="s">
        <v>100</v>
      </c>
      <c r="AH143" s="62" t="s">
        <v>60</v>
      </c>
    </row>
    <row r="144" spans="1:34" s="1" customFormat="1" ht="75" customHeight="1">
      <c r="A144" s="16">
        <v>140</v>
      </c>
      <c r="B144" s="16">
        <v>2023</v>
      </c>
      <c r="C144" s="16" t="s">
        <v>625</v>
      </c>
      <c r="D144" s="16" t="s">
        <v>43</v>
      </c>
      <c r="E144" s="16" t="s">
        <v>44</v>
      </c>
      <c r="F144" s="16" t="s">
        <v>45</v>
      </c>
      <c r="G144" s="16" t="s">
        <v>89</v>
      </c>
      <c r="H144" s="16" t="s">
        <v>626</v>
      </c>
      <c r="I144" s="16" t="s">
        <v>127</v>
      </c>
      <c r="J144" s="16" t="s">
        <v>627</v>
      </c>
      <c r="K144" s="16" t="s">
        <v>92</v>
      </c>
      <c r="L144" s="16">
        <v>1</v>
      </c>
      <c r="M144" s="16" t="s">
        <v>584</v>
      </c>
      <c r="N144" s="16" t="s">
        <v>585</v>
      </c>
      <c r="O144" s="16" t="s">
        <v>586</v>
      </c>
      <c r="P144" s="16" t="s">
        <v>628</v>
      </c>
      <c r="Q144" s="16">
        <v>63</v>
      </c>
      <c r="R144" s="16">
        <v>63</v>
      </c>
      <c r="S144" s="16">
        <v>0</v>
      </c>
      <c r="T144" s="16">
        <v>0</v>
      </c>
      <c r="U144" s="16" t="str">
        <f>VLOOKUP(C:C,'[1]12'!$C:$U,19,FALSE)</f>
        <v>据实补助</v>
      </c>
      <c r="V144" s="16" t="s">
        <v>232</v>
      </c>
      <c r="W144" s="16" t="str">
        <f t="shared" si="3"/>
        <v>道路硬化1000*3m，水沟30*30*200m等设施</v>
      </c>
      <c r="X144" s="16">
        <v>1</v>
      </c>
      <c r="Y144" s="16">
        <v>85</v>
      </c>
      <c r="Z144" s="16">
        <v>243</v>
      </c>
      <c r="AA144" s="16">
        <v>24</v>
      </c>
      <c r="AB144" s="16" t="s">
        <v>56</v>
      </c>
      <c r="AC144" s="16" t="s">
        <v>587</v>
      </c>
      <c r="AD144" s="16" t="s">
        <v>197</v>
      </c>
      <c r="AE144" s="53" t="s">
        <v>626</v>
      </c>
      <c r="AF144" s="54" t="s">
        <v>99</v>
      </c>
      <c r="AG144" s="62" t="s">
        <v>100</v>
      </c>
      <c r="AH144" s="62" t="s">
        <v>60</v>
      </c>
    </row>
    <row r="145" spans="1:34" s="1" customFormat="1" ht="75" customHeight="1">
      <c r="A145" s="16">
        <v>141</v>
      </c>
      <c r="B145" s="16">
        <v>2023</v>
      </c>
      <c r="C145" s="16" t="s">
        <v>629</v>
      </c>
      <c r="D145" s="16" t="s">
        <v>83</v>
      </c>
      <c r="E145" s="16" t="s">
        <v>44</v>
      </c>
      <c r="F145" s="16" t="s">
        <v>45</v>
      </c>
      <c r="G145" s="16" t="s">
        <v>89</v>
      </c>
      <c r="H145" s="16" t="s">
        <v>494</v>
      </c>
      <c r="I145" s="16" t="s">
        <v>127</v>
      </c>
      <c r="J145" s="16" t="s">
        <v>630</v>
      </c>
      <c r="K145" s="16" t="s">
        <v>92</v>
      </c>
      <c r="L145" s="16">
        <v>0.3</v>
      </c>
      <c r="M145" s="16" t="s">
        <v>584</v>
      </c>
      <c r="N145" s="16" t="s">
        <v>585</v>
      </c>
      <c r="O145" s="16" t="s">
        <v>586</v>
      </c>
      <c r="P145" s="16" t="s">
        <v>628</v>
      </c>
      <c r="Q145" s="16">
        <v>30</v>
      </c>
      <c r="R145" s="16">
        <v>30</v>
      </c>
      <c r="S145" s="16">
        <v>0</v>
      </c>
      <c r="T145" s="16">
        <v>0</v>
      </c>
      <c r="U145" s="16" t="s">
        <v>70</v>
      </c>
      <c r="V145" s="16" t="s">
        <v>232</v>
      </c>
      <c r="W145" s="16" t="str">
        <f t="shared" si="3"/>
        <v>拓宽砌堡坎300m长*1.3m高*0.7m宽，填方300m³等</v>
      </c>
      <c r="X145" s="16">
        <v>1</v>
      </c>
      <c r="Y145" s="16">
        <v>27</v>
      </c>
      <c r="Z145" s="16">
        <v>121</v>
      </c>
      <c r="AA145" s="16">
        <v>11</v>
      </c>
      <c r="AB145" s="16" t="s">
        <v>56</v>
      </c>
      <c r="AC145" s="16" t="s">
        <v>587</v>
      </c>
      <c r="AD145" s="16" t="s">
        <v>197</v>
      </c>
      <c r="AE145" s="53" t="s">
        <v>494</v>
      </c>
      <c r="AF145" s="54" t="s">
        <v>99</v>
      </c>
      <c r="AG145" s="62" t="s">
        <v>100</v>
      </c>
      <c r="AH145" s="62" t="s">
        <v>60</v>
      </c>
    </row>
    <row r="146" spans="1:34" s="1" customFormat="1" ht="75" customHeight="1">
      <c r="A146" s="16">
        <v>142</v>
      </c>
      <c r="B146" s="16">
        <v>2023</v>
      </c>
      <c r="C146" s="16" t="s">
        <v>631</v>
      </c>
      <c r="D146" s="16" t="s">
        <v>83</v>
      </c>
      <c r="E146" s="16" t="s">
        <v>44</v>
      </c>
      <c r="F146" s="16" t="s">
        <v>45</v>
      </c>
      <c r="G146" s="16" t="s">
        <v>89</v>
      </c>
      <c r="H146" s="16" t="s">
        <v>632</v>
      </c>
      <c r="I146" s="16" t="s">
        <v>67</v>
      </c>
      <c r="J146" s="16" t="s">
        <v>633</v>
      </c>
      <c r="K146" s="16" t="s">
        <v>92</v>
      </c>
      <c r="L146" s="16">
        <v>0.47</v>
      </c>
      <c r="M146" s="16" t="s">
        <v>584</v>
      </c>
      <c r="N146" s="16" t="s">
        <v>585</v>
      </c>
      <c r="O146" s="16" t="s">
        <v>586</v>
      </c>
      <c r="P146" s="16" t="s">
        <v>628</v>
      </c>
      <c r="Q146" s="16">
        <v>22</v>
      </c>
      <c r="R146" s="16">
        <v>22</v>
      </c>
      <c r="S146" s="16">
        <v>0</v>
      </c>
      <c r="T146" s="16">
        <v>0</v>
      </c>
      <c r="U146" s="16" t="str">
        <f>VLOOKUP(C:C,'[1]12'!$C:$U,19,FALSE)</f>
        <v>据实补助</v>
      </c>
      <c r="V146" s="16" t="s">
        <v>232</v>
      </c>
      <c r="W146" s="16" t="str">
        <f t="shared" si="3"/>
        <v>道路硬化长470米，宽2.5米，堡坎等附属设施</v>
      </c>
      <c r="X146" s="16">
        <v>1</v>
      </c>
      <c r="Y146" s="16">
        <v>15</v>
      </c>
      <c r="Z146" s="16">
        <v>85</v>
      </c>
      <c r="AA146" s="16">
        <v>6</v>
      </c>
      <c r="AB146" s="16" t="s">
        <v>81</v>
      </c>
      <c r="AC146" s="16" t="s">
        <v>587</v>
      </c>
      <c r="AD146" s="16" t="s">
        <v>197</v>
      </c>
      <c r="AE146" s="53" t="s">
        <v>632</v>
      </c>
      <c r="AF146" s="54" t="s">
        <v>99</v>
      </c>
      <c r="AG146" s="62" t="s">
        <v>100</v>
      </c>
      <c r="AH146" s="62" t="s">
        <v>60</v>
      </c>
    </row>
    <row r="147" spans="1:34" s="1" customFormat="1" ht="75" customHeight="1">
      <c r="A147" s="16">
        <v>143</v>
      </c>
      <c r="B147" s="16">
        <v>2023</v>
      </c>
      <c r="C147" s="16" t="s">
        <v>634</v>
      </c>
      <c r="D147" s="16" t="s">
        <v>43</v>
      </c>
      <c r="E147" s="16" t="s">
        <v>44</v>
      </c>
      <c r="F147" s="16" t="s">
        <v>45</v>
      </c>
      <c r="G147" s="16" t="s">
        <v>89</v>
      </c>
      <c r="H147" s="16" t="s">
        <v>194</v>
      </c>
      <c r="I147" s="16" t="s">
        <v>116</v>
      </c>
      <c r="J147" s="16" t="s">
        <v>635</v>
      </c>
      <c r="K147" s="16" t="s">
        <v>92</v>
      </c>
      <c r="L147" s="16">
        <v>1</v>
      </c>
      <c r="M147" s="16" t="s">
        <v>584</v>
      </c>
      <c r="N147" s="16" t="s">
        <v>585</v>
      </c>
      <c r="O147" s="16" t="s">
        <v>586</v>
      </c>
      <c r="P147" s="16" t="s">
        <v>628</v>
      </c>
      <c r="Q147" s="16">
        <v>60</v>
      </c>
      <c r="R147" s="16">
        <v>60</v>
      </c>
      <c r="S147" s="16">
        <v>0</v>
      </c>
      <c r="T147" s="16">
        <v>0</v>
      </c>
      <c r="U147" s="16" t="s">
        <v>70</v>
      </c>
      <c r="V147" s="16" t="s">
        <v>232</v>
      </c>
      <c r="W147" s="16" t="str">
        <f t="shared" si="3"/>
        <v>路面扩宽及维修1000*1.5米，硬化550*5米等</v>
      </c>
      <c r="X147" s="16">
        <v>1</v>
      </c>
      <c r="Y147" s="16">
        <v>52</v>
      </c>
      <c r="Z147" s="16">
        <v>160</v>
      </c>
      <c r="AA147" s="16">
        <v>15</v>
      </c>
      <c r="AB147" s="16" t="s">
        <v>56</v>
      </c>
      <c r="AC147" s="16" t="s">
        <v>587</v>
      </c>
      <c r="AD147" s="16" t="s">
        <v>197</v>
      </c>
      <c r="AE147" s="53" t="s">
        <v>194</v>
      </c>
      <c r="AF147" s="54" t="s">
        <v>99</v>
      </c>
      <c r="AG147" s="62" t="s">
        <v>100</v>
      </c>
      <c r="AH147" s="62" t="s">
        <v>60</v>
      </c>
    </row>
    <row r="148" spans="1:34" s="1" customFormat="1" ht="75" customHeight="1">
      <c r="A148" s="16">
        <v>144</v>
      </c>
      <c r="B148" s="16">
        <v>2023</v>
      </c>
      <c r="C148" s="16" t="s">
        <v>636</v>
      </c>
      <c r="D148" s="16" t="s">
        <v>43</v>
      </c>
      <c r="E148" s="16" t="s">
        <v>44</v>
      </c>
      <c r="F148" s="16" t="s">
        <v>45</v>
      </c>
      <c r="G148" s="16" t="s">
        <v>333</v>
      </c>
      <c r="H148" s="16" t="s">
        <v>637</v>
      </c>
      <c r="I148" s="16" t="s">
        <v>67</v>
      </c>
      <c r="J148" s="16" t="s">
        <v>638</v>
      </c>
      <c r="K148" s="16" t="s">
        <v>92</v>
      </c>
      <c r="L148" s="16">
        <v>0.45</v>
      </c>
      <c r="M148" s="16" t="s">
        <v>584</v>
      </c>
      <c r="N148" s="16" t="s">
        <v>585</v>
      </c>
      <c r="O148" s="16" t="s">
        <v>586</v>
      </c>
      <c r="P148" s="16" t="s">
        <v>183</v>
      </c>
      <c r="Q148" s="16">
        <v>40</v>
      </c>
      <c r="R148" s="16">
        <v>40</v>
      </c>
      <c r="S148" s="16">
        <v>0</v>
      </c>
      <c r="T148" s="16">
        <v>0</v>
      </c>
      <c r="U148" s="16" t="str">
        <f>VLOOKUP(C:C,'[1]12'!$C:$U,19,FALSE)</f>
        <v>据实补助</v>
      </c>
      <c r="V148" s="16" t="s">
        <v>232</v>
      </c>
      <c r="W148" s="16" t="str">
        <f t="shared" si="3"/>
        <v>田面、排上、塘下等通组路延伸，长458米，宽3.5米</v>
      </c>
      <c r="X148" s="16">
        <v>1</v>
      </c>
      <c r="Y148" s="16">
        <v>31</v>
      </c>
      <c r="Z148" s="16">
        <v>139</v>
      </c>
      <c r="AA148" s="16">
        <v>9</v>
      </c>
      <c r="AB148" s="16" t="s">
        <v>56</v>
      </c>
      <c r="AC148" s="16" t="s">
        <v>587</v>
      </c>
      <c r="AD148" s="16" t="s">
        <v>337</v>
      </c>
      <c r="AE148" s="53" t="s">
        <v>637</v>
      </c>
      <c r="AF148" s="54" t="s">
        <v>99</v>
      </c>
      <c r="AG148" s="62" t="s">
        <v>100</v>
      </c>
      <c r="AH148" s="62" t="s">
        <v>60</v>
      </c>
    </row>
    <row r="149" spans="1:34" s="1" customFormat="1" ht="75" customHeight="1">
      <c r="A149" s="16">
        <v>145</v>
      </c>
      <c r="B149" s="16">
        <v>2023</v>
      </c>
      <c r="C149" s="16" t="s">
        <v>639</v>
      </c>
      <c r="D149" s="16" t="s">
        <v>43</v>
      </c>
      <c r="E149" s="16" t="s">
        <v>44</v>
      </c>
      <c r="F149" s="16" t="s">
        <v>45</v>
      </c>
      <c r="G149" s="16" t="s">
        <v>333</v>
      </c>
      <c r="H149" s="16" t="s">
        <v>640</v>
      </c>
      <c r="I149" s="16" t="s">
        <v>127</v>
      </c>
      <c r="J149" s="16" t="s">
        <v>641</v>
      </c>
      <c r="K149" s="16" t="s">
        <v>150</v>
      </c>
      <c r="L149" s="16">
        <v>3000</v>
      </c>
      <c r="M149" s="16" t="s">
        <v>584</v>
      </c>
      <c r="N149" s="16" t="s">
        <v>585</v>
      </c>
      <c r="O149" s="16" t="s">
        <v>586</v>
      </c>
      <c r="P149" s="16" t="s">
        <v>183</v>
      </c>
      <c r="Q149" s="16">
        <v>60</v>
      </c>
      <c r="R149" s="16">
        <v>60</v>
      </c>
      <c r="S149" s="16">
        <v>0</v>
      </c>
      <c r="T149" s="16">
        <v>0</v>
      </c>
      <c r="U149" s="16" t="s">
        <v>70</v>
      </c>
      <c r="V149" s="16" t="s">
        <v>232</v>
      </c>
      <c r="W149" s="16" t="str">
        <f t="shared" si="3"/>
        <v>拓宽约3000平方米道路路基平整及开挖</v>
      </c>
      <c r="X149" s="16">
        <v>1</v>
      </c>
      <c r="Y149" s="16">
        <v>40</v>
      </c>
      <c r="Z149" s="16">
        <v>155</v>
      </c>
      <c r="AA149" s="16">
        <v>26</v>
      </c>
      <c r="AB149" s="16" t="s">
        <v>56</v>
      </c>
      <c r="AC149" s="16" t="s">
        <v>587</v>
      </c>
      <c r="AD149" s="16" t="s">
        <v>337</v>
      </c>
      <c r="AE149" s="53" t="s">
        <v>640</v>
      </c>
      <c r="AF149" s="54" t="s">
        <v>99</v>
      </c>
      <c r="AG149" s="62" t="s">
        <v>100</v>
      </c>
      <c r="AH149" s="62" t="s">
        <v>60</v>
      </c>
    </row>
    <row r="150" spans="1:34" s="1" customFormat="1" ht="75" customHeight="1">
      <c r="A150" s="16">
        <v>146</v>
      </c>
      <c r="B150" s="16">
        <v>2023</v>
      </c>
      <c r="C150" s="16" t="s">
        <v>642</v>
      </c>
      <c r="D150" s="16" t="s">
        <v>83</v>
      </c>
      <c r="E150" s="16" t="s">
        <v>44</v>
      </c>
      <c r="F150" s="16" t="s">
        <v>45</v>
      </c>
      <c r="G150" s="16" t="s">
        <v>333</v>
      </c>
      <c r="H150" s="16" t="s">
        <v>453</v>
      </c>
      <c r="I150" s="16" t="s">
        <v>127</v>
      </c>
      <c r="J150" s="16" t="s">
        <v>643</v>
      </c>
      <c r="K150" s="16" t="s">
        <v>150</v>
      </c>
      <c r="L150" s="16">
        <v>1800</v>
      </c>
      <c r="M150" s="16" t="s">
        <v>584</v>
      </c>
      <c r="N150" s="16" t="s">
        <v>585</v>
      </c>
      <c r="O150" s="16" t="s">
        <v>586</v>
      </c>
      <c r="P150" s="16" t="s">
        <v>183</v>
      </c>
      <c r="Q150" s="16">
        <v>30</v>
      </c>
      <c r="R150" s="16">
        <v>30</v>
      </c>
      <c r="S150" s="16">
        <v>0</v>
      </c>
      <c r="T150" s="16">
        <v>0</v>
      </c>
      <c r="U150" s="16" t="str">
        <f>VLOOKUP(C:C,'[1]12'!$C:$U,19,FALSE)</f>
        <v>据实补助</v>
      </c>
      <c r="V150" s="16" t="s">
        <v>232</v>
      </c>
      <c r="W150" s="16" t="str">
        <f t="shared" si="3"/>
        <v>道路硬化1800㎡</v>
      </c>
      <c r="X150" s="16">
        <v>1</v>
      </c>
      <c r="Y150" s="16">
        <v>89</v>
      </c>
      <c r="Z150" s="16">
        <v>311</v>
      </c>
      <c r="AA150" s="16">
        <v>20</v>
      </c>
      <c r="AB150" s="16" t="s">
        <v>56</v>
      </c>
      <c r="AC150" s="16" t="s">
        <v>587</v>
      </c>
      <c r="AD150" s="16" t="s">
        <v>337</v>
      </c>
      <c r="AE150" s="53" t="s">
        <v>453</v>
      </c>
      <c r="AF150" s="54" t="s">
        <v>99</v>
      </c>
      <c r="AG150" s="62" t="s">
        <v>100</v>
      </c>
      <c r="AH150" s="62" t="s">
        <v>60</v>
      </c>
    </row>
    <row r="151" spans="1:34" s="1" customFormat="1" ht="75" customHeight="1">
      <c r="A151" s="16">
        <v>147</v>
      </c>
      <c r="B151" s="16">
        <v>2023</v>
      </c>
      <c r="C151" s="16" t="s">
        <v>644</v>
      </c>
      <c r="D151" s="16" t="s">
        <v>43</v>
      </c>
      <c r="E151" s="16" t="s">
        <v>44</v>
      </c>
      <c r="F151" s="16" t="s">
        <v>45</v>
      </c>
      <c r="G151" s="16" t="s">
        <v>216</v>
      </c>
      <c r="H151" s="16" t="s">
        <v>480</v>
      </c>
      <c r="I151" s="16" t="s">
        <v>116</v>
      </c>
      <c r="J151" s="16" t="s">
        <v>645</v>
      </c>
      <c r="K151" s="16" t="s">
        <v>92</v>
      </c>
      <c r="L151" s="16">
        <v>0.8</v>
      </c>
      <c r="M151" s="16" t="s">
        <v>584</v>
      </c>
      <c r="N151" s="16" t="s">
        <v>585</v>
      </c>
      <c r="O151" s="16" t="s">
        <v>586</v>
      </c>
      <c r="P151" s="16" t="s">
        <v>546</v>
      </c>
      <c r="Q151" s="16">
        <v>60</v>
      </c>
      <c r="R151" s="16">
        <v>60</v>
      </c>
      <c r="S151" s="16">
        <v>0</v>
      </c>
      <c r="T151" s="16">
        <v>0</v>
      </c>
      <c r="U151" s="16" t="str">
        <f>VLOOKUP(C:C,'[1]12'!$C:$U,19,FALSE)</f>
        <v>据实补助</v>
      </c>
      <c r="V151" s="16" t="s">
        <v>232</v>
      </c>
      <c r="W151" s="16" t="str">
        <f t="shared" si="3"/>
        <v>新建、维修通组路0.5千米*3.5米、0.3千米*6米</v>
      </c>
      <c r="X151" s="16">
        <v>1</v>
      </c>
      <c r="Y151" s="16">
        <v>9</v>
      </c>
      <c r="Z151" s="16">
        <v>36</v>
      </c>
      <c r="AA151" s="16">
        <v>19</v>
      </c>
      <c r="AB151" s="16" t="s">
        <v>56</v>
      </c>
      <c r="AC151" s="16" t="s">
        <v>587</v>
      </c>
      <c r="AD151" s="16" t="s">
        <v>220</v>
      </c>
      <c r="AE151" s="53" t="s">
        <v>480</v>
      </c>
      <c r="AF151" s="54" t="s">
        <v>99</v>
      </c>
      <c r="AG151" s="62" t="s">
        <v>100</v>
      </c>
      <c r="AH151" s="62" t="s">
        <v>60</v>
      </c>
    </row>
    <row r="152" spans="1:34" s="1" customFormat="1" ht="75" customHeight="1">
      <c r="A152" s="16">
        <v>148</v>
      </c>
      <c r="B152" s="16">
        <v>2023</v>
      </c>
      <c r="C152" s="16" t="s">
        <v>646</v>
      </c>
      <c r="D152" s="16" t="s">
        <v>43</v>
      </c>
      <c r="E152" s="16" t="s">
        <v>44</v>
      </c>
      <c r="F152" s="16" t="s">
        <v>45</v>
      </c>
      <c r="G152" s="16" t="s">
        <v>114</v>
      </c>
      <c r="H152" s="16" t="s">
        <v>258</v>
      </c>
      <c r="I152" s="16" t="s">
        <v>67</v>
      </c>
      <c r="J152" s="16" t="s">
        <v>647</v>
      </c>
      <c r="K152" s="16" t="s">
        <v>92</v>
      </c>
      <c r="L152" s="16">
        <v>1.4</v>
      </c>
      <c r="M152" s="16" t="s">
        <v>584</v>
      </c>
      <c r="N152" s="16" t="s">
        <v>585</v>
      </c>
      <c r="O152" s="16" t="s">
        <v>586</v>
      </c>
      <c r="P152" s="16" t="s">
        <v>183</v>
      </c>
      <c r="Q152" s="16">
        <v>75</v>
      </c>
      <c r="R152" s="16">
        <v>75</v>
      </c>
      <c r="S152" s="16">
        <v>0</v>
      </c>
      <c r="T152" s="16">
        <v>0</v>
      </c>
      <c r="U152" s="16" t="s">
        <v>70</v>
      </c>
      <c r="V152" s="16" t="s">
        <v>232</v>
      </c>
      <c r="W152" s="16" t="str">
        <f t="shared" si="3"/>
        <v>道路拓宽1.4公里及附属设施建设等</v>
      </c>
      <c r="X152" s="16">
        <v>1</v>
      </c>
      <c r="Y152" s="16">
        <v>105</v>
      </c>
      <c r="Z152" s="16">
        <v>300</v>
      </c>
      <c r="AA152" s="16">
        <v>29</v>
      </c>
      <c r="AB152" s="16" t="s">
        <v>56</v>
      </c>
      <c r="AC152" s="16" t="s">
        <v>587</v>
      </c>
      <c r="AD152" s="16" t="s">
        <v>119</v>
      </c>
      <c r="AE152" s="53" t="s">
        <v>258</v>
      </c>
      <c r="AF152" s="54" t="s">
        <v>99</v>
      </c>
      <c r="AG152" s="62" t="s">
        <v>100</v>
      </c>
      <c r="AH152" s="62" t="s">
        <v>60</v>
      </c>
    </row>
    <row r="153" spans="1:34" s="1" customFormat="1" ht="75" customHeight="1">
      <c r="A153" s="16">
        <v>149</v>
      </c>
      <c r="B153" s="16">
        <v>2023</v>
      </c>
      <c r="C153" s="16" t="s">
        <v>648</v>
      </c>
      <c r="D153" s="16" t="s">
        <v>43</v>
      </c>
      <c r="E153" s="16" t="s">
        <v>44</v>
      </c>
      <c r="F153" s="16" t="s">
        <v>45</v>
      </c>
      <c r="G153" s="16" t="s">
        <v>125</v>
      </c>
      <c r="H153" s="16" t="s">
        <v>649</v>
      </c>
      <c r="I153" s="16" t="s">
        <v>127</v>
      </c>
      <c r="J153" s="16" t="s">
        <v>650</v>
      </c>
      <c r="K153" s="16" t="s">
        <v>92</v>
      </c>
      <c r="L153" s="16">
        <v>0.19</v>
      </c>
      <c r="M153" s="16" t="s">
        <v>584</v>
      </c>
      <c r="N153" s="16" t="s">
        <v>585</v>
      </c>
      <c r="O153" s="16" t="s">
        <v>586</v>
      </c>
      <c r="P153" s="16" t="s">
        <v>183</v>
      </c>
      <c r="Q153" s="16">
        <v>65</v>
      </c>
      <c r="R153" s="16">
        <v>65</v>
      </c>
      <c r="S153" s="16">
        <v>0</v>
      </c>
      <c r="T153" s="16">
        <v>0</v>
      </c>
      <c r="U153" s="16" t="s">
        <v>70</v>
      </c>
      <c r="V153" s="16" t="s">
        <v>232</v>
      </c>
      <c r="W153" s="16" t="str">
        <f t="shared" si="3"/>
        <v>新开道路约190米，宽8米，堡坎护坡约120立方米，回填路基等</v>
      </c>
      <c r="X153" s="16">
        <v>1</v>
      </c>
      <c r="Y153" s="16">
        <v>59</v>
      </c>
      <c r="Z153" s="16">
        <v>169</v>
      </c>
      <c r="AA153" s="16">
        <v>12</v>
      </c>
      <c r="AB153" s="16" t="s">
        <v>56</v>
      </c>
      <c r="AC153" s="16" t="s">
        <v>587</v>
      </c>
      <c r="AD153" s="16" t="s">
        <v>131</v>
      </c>
      <c r="AE153" s="53" t="s">
        <v>649</v>
      </c>
      <c r="AF153" s="54" t="s">
        <v>59</v>
      </c>
      <c r="AG153" s="54" t="s">
        <v>59</v>
      </c>
      <c r="AH153" s="54" t="s">
        <v>60</v>
      </c>
    </row>
    <row r="154" spans="1:34" s="1" customFormat="1" ht="75" customHeight="1">
      <c r="A154" s="16">
        <v>150</v>
      </c>
      <c r="B154" s="16">
        <v>2023</v>
      </c>
      <c r="C154" s="16" t="s">
        <v>651</v>
      </c>
      <c r="D154" s="16" t="s">
        <v>43</v>
      </c>
      <c r="E154" s="16" t="s">
        <v>44</v>
      </c>
      <c r="F154" s="16" t="s">
        <v>45</v>
      </c>
      <c r="G154" s="16" t="s">
        <v>333</v>
      </c>
      <c r="H154" s="16" t="s">
        <v>504</v>
      </c>
      <c r="I154" s="16" t="s">
        <v>116</v>
      </c>
      <c r="J154" s="16" t="s">
        <v>652</v>
      </c>
      <c r="K154" s="16" t="s">
        <v>92</v>
      </c>
      <c r="L154" s="16">
        <v>0.94</v>
      </c>
      <c r="M154" s="16" t="s">
        <v>584</v>
      </c>
      <c r="N154" s="16" t="s">
        <v>585</v>
      </c>
      <c r="O154" s="16" t="s">
        <v>586</v>
      </c>
      <c r="P154" s="16" t="s">
        <v>183</v>
      </c>
      <c r="Q154" s="16">
        <v>60</v>
      </c>
      <c r="R154" s="16">
        <v>60</v>
      </c>
      <c r="S154" s="16">
        <v>0</v>
      </c>
      <c r="T154" s="16">
        <v>0</v>
      </c>
      <c r="U154" s="16" t="s">
        <v>70</v>
      </c>
      <c r="V154" s="16" t="s">
        <v>232</v>
      </c>
      <c r="W154" s="16" t="str">
        <f t="shared" si="3"/>
        <v>长约940米道路拓宽及硬化</v>
      </c>
      <c r="X154" s="16">
        <v>1</v>
      </c>
      <c r="Y154" s="16">
        <v>65</v>
      </c>
      <c r="Z154" s="16">
        <v>185</v>
      </c>
      <c r="AA154" s="16">
        <v>20</v>
      </c>
      <c r="AB154" s="16" t="s">
        <v>526</v>
      </c>
      <c r="AC154" s="16" t="s">
        <v>587</v>
      </c>
      <c r="AD154" s="16" t="s">
        <v>337</v>
      </c>
      <c r="AE154" s="53" t="s">
        <v>504</v>
      </c>
      <c r="AF154" s="54" t="s">
        <v>99</v>
      </c>
      <c r="AG154" s="62" t="s">
        <v>100</v>
      </c>
      <c r="AH154" s="62" t="s">
        <v>60</v>
      </c>
    </row>
    <row r="155" spans="1:34" s="1" customFormat="1" ht="75" customHeight="1">
      <c r="A155" s="16">
        <v>151</v>
      </c>
      <c r="B155" s="16">
        <v>2023</v>
      </c>
      <c r="C155" s="16" t="s">
        <v>653</v>
      </c>
      <c r="D155" s="16" t="s">
        <v>43</v>
      </c>
      <c r="E155" s="16" t="s">
        <v>44</v>
      </c>
      <c r="F155" s="16" t="s">
        <v>45</v>
      </c>
      <c r="G155" s="16" t="s">
        <v>216</v>
      </c>
      <c r="H155" s="16" t="s">
        <v>221</v>
      </c>
      <c r="I155" s="16" t="s">
        <v>205</v>
      </c>
      <c r="J155" s="16" t="s">
        <v>654</v>
      </c>
      <c r="K155" s="16" t="s">
        <v>92</v>
      </c>
      <c r="L155" s="16">
        <v>0.25</v>
      </c>
      <c r="M155" s="16" t="s">
        <v>584</v>
      </c>
      <c r="N155" s="16" t="s">
        <v>585</v>
      </c>
      <c r="O155" s="16" t="s">
        <v>586</v>
      </c>
      <c r="P155" s="16" t="s">
        <v>546</v>
      </c>
      <c r="Q155" s="16">
        <v>14</v>
      </c>
      <c r="R155" s="16">
        <v>14</v>
      </c>
      <c r="S155" s="16">
        <v>0</v>
      </c>
      <c r="T155" s="16">
        <v>0</v>
      </c>
      <c r="U155" s="16" t="str">
        <f>VLOOKUP(C:C,'[1]12'!$C:$U,19,FALSE)</f>
        <v>据实补助</v>
      </c>
      <c r="V155" s="16" t="s">
        <v>232</v>
      </c>
      <c r="W155" s="16" t="str">
        <f t="shared" si="3"/>
        <v>硬化道路0.25千米长，3.5米宽</v>
      </c>
      <c r="X155" s="16">
        <v>1</v>
      </c>
      <c r="Y155" s="16">
        <v>58</v>
      </c>
      <c r="Z155" s="16">
        <v>171</v>
      </c>
      <c r="AA155" s="16">
        <v>24</v>
      </c>
      <c r="AB155" s="16" t="s">
        <v>56</v>
      </c>
      <c r="AC155" s="16" t="s">
        <v>587</v>
      </c>
      <c r="AD155" s="16" t="s">
        <v>220</v>
      </c>
      <c r="AE155" s="53" t="s">
        <v>221</v>
      </c>
      <c r="AF155" s="54" t="s">
        <v>99</v>
      </c>
      <c r="AG155" s="62" t="s">
        <v>100</v>
      </c>
      <c r="AH155" s="62" t="s">
        <v>60</v>
      </c>
    </row>
    <row r="156" spans="1:34" s="1" customFormat="1" ht="75" customHeight="1">
      <c r="A156" s="16">
        <v>152</v>
      </c>
      <c r="B156" s="17">
        <v>2023</v>
      </c>
      <c r="C156" s="18" t="s">
        <v>655</v>
      </c>
      <c r="D156" s="18" t="s">
        <v>43</v>
      </c>
      <c r="E156" s="18" t="s">
        <v>511</v>
      </c>
      <c r="F156" s="18" t="s">
        <v>45</v>
      </c>
      <c r="G156" s="18" t="s">
        <v>158</v>
      </c>
      <c r="H156" s="18" t="s">
        <v>656</v>
      </c>
      <c r="I156" s="18" t="s">
        <v>67</v>
      </c>
      <c r="J156" s="18" t="s">
        <v>657</v>
      </c>
      <c r="K156" s="18" t="s">
        <v>150</v>
      </c>
      <c r="L156" s="18">
        <v>200</v>
      </c>
      <c r="M156" s="18" t="s">
        <v>584</v>
      </c>
      <c r="N156" s="18" t="s">
        <v>585</v>
      </c>
      <c r="O156" s="18" t="s">
        <v>586</v>
      </c>
      <c r="P156" s="18" t="s">
        <v>546</v>
      </c>
      <c r="Q156" s="18">
        <v>10</v>
      </c>
      <c r="R156" s="18">
        <v>10</v>
      </c>
      <c r="S156" s="43">
        <v>0</v>
      </c>
      <c r="T156" s="47">
        <v>0</v>
      </c>
      <c r="U156" s="55" t="s">
        <v>70</v>
      </c>
      <c r="V156" s="18" t="s">
        <v>658</v>
      </c>
      <c r="W156" s="16" t="str">
        <f t="shared" si="3"/>
        <v>挡土100立方米，道路硬化200平方米</v>
      </c>
      <c r="X156" s="63">
        <v>1</v>
      </c>
      <c r="Y156" s="63">
        <v>43</v>
      </c>
      <c r="Z156" s="63">
        <v>163</v>
      </c>
      <c r="AA156" s="18">
        <v>6</v>
      </c>
      <c r="AB156" s="81" t="s">
        <v>56</v>
      </c>
      <c r="AC156" s="18" t="s">
        <v>587</v>
      </c>
      <c r="AD156" s="18" t="s">
        <v>162</v>
      </c>
      <c r="AE156" s="59" t="s">
        <v>656</v>
      </c>
      <c r="AF156" s="54" t="s">
        <v>59</v>
      </c>
      <c r="AG156" s="54" t="s">
        <v>59</v>
      </c>
      <c r="AH156" s="54" t="s">
        <v>60</v>
      </c>
    </row>
    <row r="157" spans="1:34" s="1" customFormat="1" ht="100.5" customHeight="1">
      <c r="A157" s="16">
        <v>153</v>
      </c>
      <c r="B157" s="17">
        <v>2023</v>
      </c>
      <c r="C157" s="65" t="s">
        <v>659</v>
      </c>
      <c r="D157" s="66" t="s">
        <v>43</v>
      </c>
      <c r="E157" s="18" t="s">
        <v>44</v>
      </c>
      <c r="F157" s="67" t="s">
        <v>540</v>
      </c>
      <c r="G157" s="67" t="s">
        <v>89</v>
      </c>
      <c r="H157" s="67" t="s">
        <v>632</v>
      </c>
      <c r="I157" s="67" t="s">
        <v>67</v>
      </c>
      <c r="J157" s="65" t="s">
        <v>660</v>
      </c>
      <c r="K157" s="87" t="s">
        <v>150</v>
      </c>
      <c r="L157" s="66">
        <v>124</v>
      </c>
      <c r="M157" s="55" t="s">
        <v>584</v>
      </c>
      <c r="N157" s="55" t="s">
        <v>585</v>
      </c>
      <c r="O157" s="55" t="s">
        <v>586</v>
      </c>
      <c r="P157" s="88" t="s">
        <v>183</v>
      </c>
      <c r="Q157" s="79">
        <v>70</v>
      </c>
      <c r="R157" s="79">
        <v>40</v>
      </c>
      <c r="S157" s="89">
        <v>30</v>
      </c>
      <c r="T157" s="47">
        <v>0</v>
      </c>
      <c r="U157" s="55" t="s">
        <v>70</v>
      </c>
      <c r="V157" s="16" t="s">
        <v>232</v>
      </c>
      <c r="W157" s="16" t="str">
        <f t="shared" si="3"/>
        <v>重建桥体31*4m</v>
      </c>
      <c r="X157" s="83">
        <v>1</v>
      </c>
      <c r="Y157" s="83">
        <v>25</v>
      </c>
      <c r="Z157" s="83">
        <v>185</v>
      </c>
      <c r="AA157" s="83">
        <v>12</v>
      </c>
      <c r="AB157" s="83" t="s">
        <v>56</v>
      </c>
      <c r="AC157" s="18" t="s">
        <v>587</v>
      </c>
      <c r="AD157" s="55" t="s">
        <v>197</v>
      </c>
      <c r="AE157" s="59" t="s">
        <v>632</v>
      </c>
      <c r="AF157" s="54" t="s">
        <v>59</v>
      </c>
      <c r="AG157" s="54" t="s">
        <v>59</v>
      </c>
      <c r="AH157" s="54" t="s">
        <v>60</v>
      </c>
    </row>
    <row r="158" spans="1:34" s="1" customFormat="1" ht="75" customHeight="1">
      <c r="A158" s="16">
        <v>154</v>
      </c>
      <c r="B158" s="17">
        <v>2023</v>
      </c>
      <c r="C158" s="18" t="s">
        <v>661</v>
      </c>
      <c r="D158" s="16" t="s">
        <v>549</v>
      </c>
      <c r="E158" s="18" t="s">
        <v>44</v>
      </c>
      <c r="F158" s="16" t="s">
        <v>45</v>
      </c>
      <c r="G158" s="16" t="s">
        <v>141</v>
      </c>
      <c r="H158" s="16" t="s">
        <v>388</v>
      </c>
      <c r="I158" s="18" t="s">
        <v>116</v>
      </c>
      <c r="J158" s="18" t="s">
        <v>662</v>
      </c>
      <c r="K158" s="18" t="s">
        <v>150</v>
      </c>
      <c r="L158" s="18">
        <v>2000</v>
      </c>
      <c r="M158" s="55" t="s">
        <v>584</v>
      </c>
      <c r="N158" s="18" t="s">
        <v>585</v>
      </c>
      <c r="O158" s="18" t="s">
        <v>586</v>
      </c>
      <c r="P158" s="88" t="s">
        <v>183</v>
      </c>
      <c r="Q158" s="55">
        <v>30</v>
      </c>
      <c r="R158" s="55">
        <v>30</v>
      </c>
      <c r="S158" s="90">
        <v>0</v>
      </c>
      <c r="T158" s="90">
        <v>0</v>
      </c>
      <c r="U158" s="55" t="s">
        <v>70</v>
      </c>
      <c r="V158" s="55" t="s">
        <v>663</v>
      </c>
      <c r="W158" s="16" t="str">
        <f t="shared" si="3"/>
        <v>循环道路建设2000平方米及民宿周边环境整治</v>
      </c>
      <c r="X158" s="55">
        <v>1</v>
      </c>
      <c r="Y158" s="16">
        <v>26</v>
      </c>
      <c r="Z158" s="16">
        <v>109</v>
      </c>
      <c r="AA158" s="16">
        <v>25</v>
      </c>
      <c r="AB158" s="16" t="s">
        <v>56</v>
      </c>
      <c r="AC158" s="16" t="s">
        <v>587</v>
      </c>
      <c r="AD158" s="16" t="s">
        <v>145</v>
      </c>
      <c r="AE158" s="53" t="s">
        <v>388</v>
      </c>
      <c r="AF158" s="54" t="s">
        <v>59</v>
      </c>
      <c r="AG158" s="54" t="s">
        <v>59</v>
      </c>
      <c r="AH158" s="54" t="s">
        <v>60</v>
      </c>
    </row>
    <row r="159" spans="1:34" s="1" customFormat="1" ht="75" customHeight="1">
      <c r="A159" s="16">
        <v>155</v>
      </c>
      <c r="B159" s="17">
        <v>2023</v>
      </c>
      <c r="C159" s="16" t="s">
        <v>664</v>
      </c>
      <c r="D159" s="16" t="s">
        <v>43</v>
      </c>
      <c r="E159" s="16" t="s">
        <v>44</v>
      </c>
      <c r="F159" s="16" t="s">
        <v>45</v>
      </c>
      <c r="G159" s="16" t="s">
        <v>174</v>
      </c>
      <c r="H159" s="16" t="s">
        <v>175</v>
      </c>
      <c r="I159" s="16" t="s">
        <v>116</v>
      </c>
      <c r="J159" s="16" t="s">
        <v>665</v>
      </c>
      <c r="K159" s="16" t="s">
        <v>150</v>
      </c>
      <c r="L159" s="16">
        <v>2000</v>
      </c>
      <c r="M159" s="16" t="s">
        <v>584</v>
      </c>
      <c r="N159" s="16" t="s">
        <v>585</v>
      </c>
      <c r="O159" s="16" t="s">
        <v>586</v>
      </c>
      <c r="P159" s="16" t="s">
        <v>546</v>
      </c>
      <c r="Q159" s="16">
        <v>10</v>
      </c>
      <c r="R159" s="16">
        <v>10</v>
      </c>
      <c r="S159" s="16">
        <v>0</v>
      </c>
      <c r="T159" s="16">
        <v>0</v>
      </c>
      <c r="U159" s="16" t="s">
        <v>70</v>
      </c>
      <c r="V159" s="16" t="s">
        <v>666</v>
      </c>
      <c r="W159" s="16" t="str">
        <f t="shared" si="3"/>
        <v>路床（槽）整形400平方米、水泥混凝土400平方米、混凝土堡坎100立方米等</v>
      </c>
      <c r="X159" s="16">
        <v>1</v>
      </c>
      <c r="Y159" s="16">
        <v>86</v>
      </c>
      <c r="Z159" s="16">
        <v>352</v>
      </c>
      <c r="AA159" s="16">
        <v>20</v>
      </c>
      <c r="AB159" s="16" t="s">
        <v>56</v>
      </c>
      <c r="AC159" s="16" t="s">
        <v>587</v>
      </c>
      <c r="AD159" s="16" t="s">
        <v>178</v>
      </c>
      <c r="AE159" s="53" t="s">
        <v>175</v>
      </c>
      <c r="AF159" s="54" t="s">
        <v>59</v>
      </c>
      <c r="AG159" s="54" t="s">
        <v>59</v>
      </c>
      <c r="AH159" s="54" t="s">
        <v>60</v>
      </c>
    </row>
    <row r="160" spans="1:34" s="1" customFormat="1" ht="75" customHeight="1">
      <c r="A160" s="16">
        <v>156</v>
      </c>
      <c r="B160" s="17">
        <v>2023</v>
      </c>
      <c r="C160" s="18" t="s">
        <v>667</v>
      </c>
      <c r="D160" s="16" t="s">
        <v>83</v>
      </c>
      <c r="E160" s="16" t="s">
        <v>44</v>
      </c>
      <c r="F160" s="16" t="s">
        <v>45</v>
      </c>
      <c r="G160" s="16" t="s">
        <v>297</v>
      </c>
      <c r="H160" s="16" t="s">
        <v>668</v>
      </c>
      <c r="I160" s="16" t="s">
        <v>116</v>
      </c>
      <c r="J160" s="18" t="s">
        <v>669</v>
      </c>
      <c r="K160" s="16" t="s">
        <v>372</v>
      </c>
      <c r="L160" s="16">
        <v>20</v>
      </c>
      <c r="M160" s="16" t="s">
        <v>584</v>
      </c>
      <c r="N160" s="16" t="s">
        <v>585</v>
      </c>
      <c r="O160" s="16" t="s">
        <v>586</v>
      </c>
      <c r="P160" s="16" t="s">
        <v>183</v>
      </c>
      <c r="Q160" s="16">
        <v>10</v>
      </c>
      <c r="R160" s="16">
        <v>10</v>
      </c>
      <c r="S160" s="89">
        <v>0</v>
      </c>
      <c r="T160" s="47">
        <v>0</v>
      </c>
      <c r="U160" s="16" t="s">
        <v>70</v>
      </c>
      <c r="V160" s="16" t="s">
        <v>232</v>
      </c>
      <c r="W160" s="16" t="str">
        <f t="shared" si="3"/>
        <v>桥墩损毁维修1处约80m³，路边道路整治及步道修复130约平方等</v>
      </c>
      <c r="X160" s="16">
        <v>1</v>
      </c>
      <c r="Y160" s="16">
        <v>35</v>
      </c>
      <c r="Z160" s="16">
        <v>146</v>
      </c>
      <c r="AA160" s="16">
        <v>23</v>
      </c>
      <c r="AB160" s="16" t="s">
        <v>56</v>
      </c>
      <c r="AC160" s="16" t="s">
        <v>587</v>
      </c>
      <c r="AD160" s="16" t="s">
        <v>301</v>
      </c>
      <c r="AE160" s="53" t="s">
        <v>668</v>
      </c>
      <c r="AF160" s="54" t="s">
        <v>99</v>
      </c>
      <c r="AG160" s="62" t="s">
        <v>100</v>
      </c>
      <c r="AH160" s="62" t="s">
        <v>60</v>
      </c>
    </row>
    <row r="161" spans="1:34" s="1" customFormat="1" ht="106.5" customHeight="1">
      <c r="A161" s="16">
        <v>157</v>
      </c>
      <c r="B161" s="17">
        <v>2023</v>
      </c>
      <c r="C161" s="29" t="s">
        <v>670</v>
      </c>
      <c r="D161" s="29" t="s">
        <v>43</v>
      </c>
      <c r="E161" s="18" t="s">
        <v>671</v>
      </c>
      <c r="F161" s="29" t="s">
        <v>45</v>
      </c>
      <c r="G161" s="29" t="s">
        <v>158</v>
      </c>
      <c r="H161" s="29" t="s">
        <v>414</v>
      </c>
      <c r="I161" s="29" t="s">
        <v>672</v>
      </c>
      <c r="J161" s="29" t="s">
        <v>673</v>
      </c>
      <c r="K161" s="29" t="s">
        <v>150</v>
      </c>
      <c r="L161" s="29">
        <v>6280</v>
      </c>
      <c r="M161" s="28" t="s">
        <v>584</v>
      </c>
      <c r="N161" s="28" t="s">
        <v>585</v>
      </c>
      <c r="O161" s="28" t="s">
        <v>586</v>
      </c>
      <c r="P161" s="28" t="s">
        <v>183</v>
      </c>
      <c r="Q161" s="91">
        <v>110</v>
      </c>
      <c r="R161" s="91">
        <v>110</v>
      </c>
      <c r="S161" s="27">
        <v>0</v>
      </c>
      <c r="T161" s="27">
        <v>0</v>
      </c>
      <c r="U161" s="28" t="s">
        <v>70</v>
      </c>
      <c r="V161" s="29" t="s">
        <v>674</v>
      </c>
      <c r="W161" s="16" t="str">
        <f t="shared" si="3"/>
        <v>浆砌挡土墙650立方米，道路硬化6280平方米</v>
      </c>
      <c r="X161" s="29">
        <v>1</v>
      </c>
      <c r="Y161" s="29">
        <v>250</v>
      </c>
      <c r="Z161" s="29">
        <v>1046</v>
      </c>
      <c r="AA161" s="29">
        <v>15</v>
      </c>
      <c r="AB161" s="28" t="s">
        <v>56</v>
      </c>
      <c r="AC161" s="29" t="s">
        <v>587</v>
      </c>
      <c r="AD161" s="29" t="s">
        <v>162</v>
      </c>
      <c r="AE161" s="82" t="s">
        <v>414</v>
      </c>
      <c r="AF161" s="54" t="s">
        <v>59</v>
      </c>
      <c r="AG161" s="54" t="s">
        <v>59</v>
      </c>
      <c r="AH161" s="54" t="s">
        <v>60</v>
      </c>
    </row>
    <row r="162" spans="1:34" s="6" customFormat="1" ht="75" customHeight="1">
      <c r="A162" s="16">
        <v>158</v>
      </c>
      <c r="B162" s="17">
        <v>2023</v>
      </c>
      <c r="C162" s="16" t="s">
        <v>675</v>
      </c>
      <c r="D162" s="16" t="s">
        <v>43</v>
      </c>
      <c r="E162" s="16" t="s">
        <v>676</v>
      </c>
      <c r="F162" s="16" t="s">
        <v>45</v>
      </c>
      <c r="G162" s="16" t="s">
        <v>180</v>
      </c>
      <c r="H162" s="16" t="s">
        <v>444</v>
      </c>
      <c r="I162" s="16" t="s">
        <v>116</v>
      </c>
      <c r="J162" s="16" t="s">
        <v>677</v>
      </c>
      <c r="K162" s="16" t="s">
        <v>150</v>
      </c>
      <c r="L162" s="16">
        <v>1200</v>
      </c>
      <c r="M162" s="16" t="s">
        <v>584</v>
      </c>
      <c r="N162" s="16" t="s">
        <v>585</v>
      </c>
      <c r="O162" s="16" t="s">
        <v>586</v>
      </c>
      <c r="P162" s="16" t="s">
        <v>183</v>
      </c>
      <c r="Q162" s="16">
        <v>34</v>
      </c>
      <c r="R162" s="16">
        <v>34</v>
      </c>
      <c r="S162" s="27">
        <v>0</v>
      </c>
      <c r="T162" s="27">
        <v>0</v>
      </c>
      <c r="U162" s="55" t="s">
        <v>70</v>
      </c>
      <c r="V162" s="16" t="s">
        <v>95</v>
      </c>
      <c r="W162" s="16" t="str">
        <f t="shared" si="3"/>
        <v>损毁道路设施及汇车道约1200平方米、挡土墙建设，其它附属设施建设</v>
      </c>
      <c r="X162" s="16">
        <v>1</v>
      </c>
      <c r="Y162" s="16">
        <v>94</v>
      </c>
      <c r="Z162" s="16">
        <v>360</v>
      </c>
      <c r="AA162" s="16">
        <v>0</v>
      </c>
      <c r="AB162" s="16" t="s">
        <v>56</v>
      </c>
      <c r="AC162" s="16" t="s">
        <v>587</v>
      </c>
      <c r="AD162" s="16" t="s">
        <v>185</v>
      </c>
      <c r="AE162" s="53" t="s">
        <v>444</v>
      </c>
      <c r="AF162" s="54" t="s">
        <v>59</v>
      </c>
      <c r="AG162" s="54" t="s">
        <v>59</v>
      </c>
      <c r="AH162" s="54" t="s">
        <v>60</v>
      </c>
    </row>
    <row r="163" spans="1:34" s="6" customFormat="1" ht="75" customHeight="1">
      <c r="A163" s="16">
        <v>159</v>
      </c>
      <c r="B163" s="17">
        <v>2023</v>
      </c>
      <c r="C163" s="16" t="s">
        <v>678</v>
      </c>
      <c r="D163" s="16" t="s">
        <v>43</v>
      </c>
      <c r="E163" s="16" t="s">
        <v>544</v>
      </c>
      <c r="F163" s="16" t="s">
        <v>45</v>
      </c>
      <c r="G163" s="16" t="s">
        <v>174</v>
      </c>
      <c r="H163" s="16" t="s">
        <v>613</v>
      </c>
      <c r="I163" s="16" t="s">
        <v>116</v>
      </c>
      <c r="J163" s="16" t="s">
        <v>679</v>
      </c>
      <c r="K163" s="16" t="s">
        <v>92</v>
      </c>
      <c r="L163" s="16">
        <v>0.4</v>
      </c>
      <c r="M163" s="16" t="s">
        <v>584</v>
      </c>
      <c r="N163" s="16" t="s">
        <v>585</v>
      </c>
      <c r="O163" s="16" t="s">
        <v>586</v>
      </c>
      <c r="P163" s="16" t="s">
        <v>546</v>
      </c>
      <c r="Q163" s="16">
        <v>37</v>
      </c>
      <c r="R163" s="16">
        <v>37</v>
      </c>
      <c r="S163" s="27">
        <v>0</v>
      </c>
      <c r="T163" s="27">
        <v>0</v>
      </c>
      <c r="U163" s="16" t="s">
        <v>70</v>
      </c>
      <c r="V163" s="16" t="s">
        <v>232</v>
      </c>
      <c r="W163" s="16" t="str">
        <f t="shared" si="3"/>
        <v>小石门村至爱联村道路拓宽0.4千米、道路硬化、水沟等</v>
      </c>
      <c r="X163" s="16">
        <v>1</v>
      </c>
      <c r="Y163" s="16">
        <v>268</v>
      </c>
      <c r="Z163" s="16">
        <v>938</v>
      </c>
      <c r="AA163" s="16">
        <v>115</v>
      </c>
      <c r="AB163" s="16" t="s">
        <v>56</v>
      </c>
      <c r="AC163" s="16" t="s">
        <v>587</v>
      </c>
      <c r="AD163" s="16" t="s">
        <v>178</v>
      </c>
      <c r="AE163" s="53" t="s">
        <v>613</v>
      </c>
      <c r="AF163" s="54" t="s">
        <v>59</v>
      </c>
      <c r="AG163" s="54" t="s">
        <v>59</v>
      </c>
      <c r="AH163" s="54" t="s">
        <v>60</v>
      </c>
    </row>
    <row r="164" spans="1:34" s="6" customFormat="1" ht="75" customHeight="1">
      <c r="A164" s="16">
        <v>160</v>
      </c>
      <c r="B164" s="17">
        <v>2023</v>
      </c>
      <c r="C164" s="16" t="s">
        <v>680</v>
      </c>
      <c r="D164" s="16" t="s">
        <v>43</v>
      </c>
      <c r="E164" s="16" t="s">
        <v>544</v>
      </c>
      <c r="F164" s="16" t="s">
        <v>45</v>
      </c>
      <c r="G164" s="16" t="s">
        <v>174</v>
      </c>
      <c r="H164" s="16" t="s">
        <v>613</v>
      </c>
      <c r="I164" s="16" t="s">
        <v>116</v>
      </c>
      <c r="J164" s="16" t="s">
        <v>681</v>
      </c>
      <c r="K164" s="16" t="s">
        <v>150</v>
      </c>
      <c r="L164" s="16">
        <v>1600</v>
      </c>
      <c r="M164" s="16" t="s">
        <v>584</v>
      </c>
      <c r="N164" s="16" t="s">
        <v>585</v>
      </c>
      <c r="O164" s="16" t="s">
        <v>586</v>
      </c>
      <c r="P164" s="16" t="s">
        <v>546</v>
      </c>
      <c r="Q164" s="16">
        <v>20</v>
      </c>
      <c r="R164" s="16">
        <f>Q164</f>
        <v>20</v>
      </c>
      <c r="S164" s="27">
        <v>0</v>
      </c>
      <c r="T164" s="27">
        <v>0</v>
      </c>
      <c r="U164" s="16" t="s">
        <v>70</v>
      </c>
      <c r="V164" s="16" t="s">
        <v>232</v>
      </c>
      <c r="W164" s="16" t="str">
        <f t="shared" si="3"/>
        <v>硬化兰湖组道路1600平方米等</v>
      </c>
      <c r="X164" s="16">
        <v>1</v>
      </c>
      <c r="Y164" s="16">
        <v>52</v>
      </c>
      <c r="Z164" s="16">
        <v>182</v>
      </c>
      <c r="AA164" s="16">
        <v>42</v>
      </c>
      <c r="AB164" s="16" t="s">
        <v>56</v>
      </c>
      <c r="AC164" s="16" t="s">
        <v>587</v>
      </c>
      <c r="AD164" s="16" t="s">
        <v>178</v>
      </c>
      <c r="AE164" s="53" t="s">
        <v>613</v>
      </c>
      <c r="AF164" s="54" t="s">
        <v>59</v>
      </c>
      <c r="AG164" s="54" t="s">
        <v>59</v>
      </c>
      <c r="AH164" s="54" t="s">
        <v>60</v>
      </c>
    </row>
    <row r="165" spans="1:34" s="6" customFormat="1" ht="75" customHeight="1">
      <c r="A165" s="16">
        <v>161</v>
      </c>
      <c r="B165" s="17">
        <v>2023</v>
      </c>
      <c r="C165" s="85" t="s">
        <v>682</v>
      </c>
      <c r="D165" s="85" t="s">
        <v>83</v>
      </c>
      <c r="E165" s="85" t="s">
        <v>671</v>
      </c>
      <c r="F165" s="86" t="s">
        <v>45</v>
      </c>
      <c r="G165" s="86" t="s">
        <v>114</v>
      </c>
      <c r="H165" s="85" t="s">
        <v>246</v>
      </c>
      <c r="I165" s="85" t="s">
        <v>523</v>
      </c>
      <c r="J165" s="85" t="s">
        <v>683</v>
      </c>
      <c r="K165" s="86" t="s">
        <v>150</v>
      </c>
      <c r="L165" s="86">
        <v>2600</v>
      </c>
      <c r="M165" s="85" t="s">
        <v>584</v>
      </c>
      <c r="N165" s="85" t="s">
        <v>585</v>
      </c>
      <c r="O165" s="85" t="s">
        <v>586</v>
      </c>
      <c r="P165" s="85" t="s">
        <v>546</v>
      </c>
      <c r="Q165" s="92">
        <v>41</v>
      </c>
      <c r="R165" s="92">
        <v>41</v>
      </c>
      <c r="S165" s="27">
        <v>0</v>
      </c>
      <c r="T165" s="27">
        <v>0</v>
      </c>
      <c r="U165" s="93" t="s">
        <v>70</v>
      </c>
      <c r="V165" s="85" t="s">
        <v>684</v>
      </c>
      <c r="W165" s="16" t="str">
        <f t="shared" si="3"/>
        <v>维修道路2600平方米等附属设施</v>
      </c>
      <c r="X165" s="93">
        <v>2</v>
      </c>
      <c r="Y165" s="85">
        <v>300</v>
      </c>
      <c r="Z165" s="85">
        <v>1000</v>
      </c>
      <c r="AA165" s="85">
        <v>20</v>
      </c>
      <c r="AB165" s="94">
        <v>0.98</v>
      </c>
      <c r="AC165" s="16" t="s">
        <v>587</v>
      </c>
      <c r="AD165" s="16" t="s">
        <v>119</v>
      </c>
      <c r="AE165" s="95" t="s">
        <v>246</v>
      </c>
      <c r="AF165" s="54" t="s">
        <v>59</v>
      </c>
      <c r="AG165" s="54" t="s">
        <v>59</v>
      </c>
      <c r="AH165" s="54" t="s">
        <v>60</v>
      </c>
    </row>
    <row r="166" spans="1:34" s="6" customFormat="1" ht="105.75" customHeight="1">
      <c r="A166" s="16">
        <v>162</v>
      </c>
      <c r="B166" s="17">
        <v>2023</v>
      </c>
      <c r="C166" s="18" t="s">
        <v>685</v>
      </c>
      <c r="D166" s="18" t="s">
        <v>43</v>
      </c>
      <c r="E166" s="18" t="s">
        <v>321</v>
      </c>
      <c r="F166" s="18" t="s">
        <v>45</v>
      </c>
      <c r="G166" s="18" t="s">
        <v>359</v>
      </c>
      <c r="H166" s="18" t="s">
        <v>686</v>
      </c>
      <c r="I166" s="18" t="s">
        <v>127</v>
      </c>
      <c r="J166" s="23" t="s">
        <v>687</v>
      </c>
      <c r="K166" s="18" t="s">
        <v>446</v>
      </c>
      <c r="L166" s="18">
        <v>3</v>
      </c>
      <c r="M166" s="18" t="s">
        <v>584</v>
      </c>
      <c r="N166" s="28" t="s">
        <v>585</v>
      </c>
      <c r="O166" s="23" t="s">
        <v>586</v>
      </c>
      <c r="P166" s="28" t="s">
        <v>546</v>
      </c>
      <c r="Q166" s="18">
        <v>35</v>
      </c>
      <c r="R166" s="18">
        <v>35</v>
      </c>
      <c r="S166" s="27">
        <v>0</v>
      </c>
      <c r="T166" s="27">
        <v>0</v>
      </c>
      <c r="U166" s="18" t="s">
        <v>70</v>
      </c>
      <c r="V166" s="18" t="s">
        <v>369</v>
      </c>
      <c r="W166" s="16" t="str">
        <f t="shared" si="3"/>
        <v>建设便桥3座（1：桥宽3.5米，长7米，高3米；2：桥宽1.5米，高1.2米，长4米；3：桥宽1.5米，高1.2米，长3.5米），以及环境整治等基础设施建设</v>
      </c>
      <c r="X166" s="18">
        <v>1</v>
      </c>
      <c r="Y166" s="18">
        <v>89</v>
      </c>
      <c r="Z166" s="18">
        <v>340</v>
      </c>
      <c r="AA166" s="18">
        <v>2</v>
      </c>
      <c r="AB166" s="18" t="s">
        <v>56</v>
      </c>
      <c r="AC166" s="16" t="s">
        <v>587</v>
      </c>
      <c r="AD166" s="18" t="s">
        <v>363</v>
      </c>
      <c r="AE166" s="59" t="s">
        <v>686</v>
      </c>
      <c r="AF166" s="54" t="s">
        <v>59</v>
      </c>
      <c r="AG166" s="54" t="s">
        <v>59</v>
      </c>
      <c r="AH166" s="54" t="s">
        <v>60</v>
      </c>
    </row>
    <row r="167" spans="1:34" s="1" customFormat="1" ht="94.5" customHeight="1">
      <c r="A167" s="16">
        <v>163</v>
      </c>
      <c r="B167" s="16">
        <v>2023</v>
      </c>
      <c r="C167" s="16" t="s">
        <v>688</v>
      </c>
      <c r="D167" s="16" t="s">
        <v>43</v>
      </c>
      <c r="E167" s="16" t="s">
        <v>44</v>
      </c>
      <c r="F167" s="16" t="s">
        <v>45</v>
      </c>
      <c r="G167" s="16" t="s">
        <v>359</v>
      </c>
      <c r="H167" s="16" t="s">
        <v>374</v>
      </c>
      <c r="I167" s="16" t="s">
        <v>67</v>
      </c>
      <c r="J167" s="16" t="s">
        <v>689</v>
      </c>
      <c r="K167" s="16" t="s">
        <v>92</v>
      </c>
      <c r="L167" s="16">
        <v>0.75</v>
      </c>
      <c r="M167" s="16" t="s">
        <v>584</v>
      </c>
      <c r="N167" s="16" t="s">
        <v>585</v>
      </c>
      <c r="O167" s="16" t="s">
        <v>690</v>
      </c>
      <c r="P167" s="16" t="s">
        <v>183</v>
      </c>
      <c r="Q167" s="16">
        <v>38</v>
      </c>
      <c r="R167" s="16">
        <v>38</v>
      </c>
      <c r="S167" s="16">
        <v>0</v>
      </c>
      <c r="T167" s="16">
        <v>0</v>
      </c>
      <c r="U167" s="16" t="str">
        <f>VLOOKUP(C:C,'[1]12'!$C:$U,19,FALSE)</f>
        <v>据实补助</v>
      </c>
      <c r="V167" s="16" t="s">
        <v>232</v>
      </c>
      <c r="W167" s="16" t="str">
        <f t="shared" si="3"/>
        <v>新建园区道路0.75公里3.5米宽道路等基础设施</v>
      </c>
      <c r="X167" s="16">
        <v>1</v>
      </c>
      <c r="Y167" s="16">
        <v>23</v>
      </c>
      <c r="Z167" s="16">
        <v>89</v>
      </c>
      <c r="AA167" s="16">
        <v>10</v>
      </c>
      <c r="AB167" s="16" t="s">
        <v>56</v>
      </c>
      <c r="AC167" s="16" t="s">
        <v>691</v>
      </c>
      <c r="AD167" s="16" t="s">
        <v>363</v>
      </c>
      <c r="AE167" s="53" t="s">
        <v>374</v>
      </c>
      <c r="AF167" s="54" t="s">
        <v>99</v>
      </c>
      <c r="AG167" s="62" t="s">
        <v>100</v>
      </c>
      <c r="AH167" s="62" t="s">
        <v>60</v>
      </c>
    </row>
    <row r="168" spans="1:34" s="1" customFormat="1" ht="159.75" customHeight="1">
      <c r="A168" s="16">
        <v>164</v>
      </c>
      <c r="B168" s="16">
        <v>2023</v>
      </c>
      <c r="C168" s="16" t="s">
        <v>692</v>
      </c>
      <c r="D168" s="16" t="s">
        <v>43</v>
      </c>
      <c r="E168" s="16" t="s">
        <v>44</v>
      </c>
      <c r="F168" s="16" t="s">
        <v>45</v>
      </c>
      <c r="G168" s="16" t="s">
        <v>234</v>
      </c>
      <c r="H168" s="16" t="s">
        <v>250</v>
      </c>
      <c r="I168" s="16" t="s">
        <v>116</v>
      </c>
      <c r="J168" s="16" t="s">
        <v>693</v>
      </c>
      <c r="K168" s="16" t="s">
        <v>92</v>
      </c>
      <c r="L168" s="16">
        <v>1.2</v>
      </c>
      <c r="M168" s="16" t="s">
        <v>584</v>
      </c>
      <c r="N168" s="16" t="s">
        <v>585</v>
      </c>
      <c r="O168" s="16" t="s">
        <v>690</v>
      </c>
      <c r="P168" s="16" t="s">
        <v>183</v>
      </c>
      <c r="Q168" s="16">
        <v>50</v>
      </c>
      <c r="R168" s="16">
        <v>50</v>
      </c>
      <c r="S168" s="16">
        <v>0</v>
      </c>
      <c r="T168" s="16">
        <v>0</v>
      </c>
      <c r="U168" s="16" t="str">
        <f>VLOOKUP(C:C,'[1]12'!$C:$U,19,FALSE)</f>
        <v>据实补助</v>
      </c>
      <c r="V168" s="16" t="s">
        <v>694</v>
      </c>
      <c r="W168" s="16" t="str">
        <f t="shared" si="3"/>
        <v>新建步道宽1.2米，长1.2公里等设施建设</v>
      </c>
      <c r="X168" s="16">
        <v>2</v>
      </c>
      <c r="Y168" s="16">
        <v>78</v>
      </c>
      <c r="Z168" s="16">
        <v>335</v>
      </c>
      <c r="AA168" s="16">
        <v>32</v>
      </c>
      <c r="AB168" s="16" t="s">
        <v>56</v>
      </c>
      <c r="AC168" s="16" t="s">
        <v>695</v>
      </c>
      <c r="AD168" s="16" t="s">
        <v>240</v>
      </c>
      <c r="AE168" s="53" t="s">
        <v>250</v>
      </c>
      <c r="AF168" s="54" t="s">
        <v>99</v>
      </c>
      <c r="AG168" s="62" t="s">
        <v>100</v>
      </c>
      <c r="AH168" s="62" t="s">
        <v>60</v>
      </c>
    </row>
    <row r="169" spans="1:34" s="1" customFormat="1" ht="94.5" customHeight="1">
      <c r="A169" s="16">
        <v>165</v>
      </c>
      <c r="B169" s="16">
        <v>2023</v>
      </c>
      <c r="C169" s="16" t="s">
        <v>696</v>
      </c>
      <c r="D169" s="16" t="s">
        <v>43</v>
      </c>
      <c r="E169" s="16" t="s">
        <v>44</v>
      </c>
      <c r="F169" s="16" t="s">
        <v>45</v>
      </c>
      <c r="G169" s="16" t="s">
        <v>114</v>
      </c>
      <c r="H169" s="16" t="s">
        <v>246</v>
      </c>
      <c r="I169" s="16" t="s">
        <v>116</v>
      </c>
      <c r="J169" s="16" t="s">
        <v>697</v>
      </c>
      <c r="K169" s="16" t="s">
        <v>92</v>
      </c>
      <c r="L169" s="16">
        <v>1</v>
      </c>
      <c r="M169" s="16" t="s">
        <v>584</v>
      </c>
      <c r="N169" s="16" t="s">
        <v>585</v>
      </c>
      <c r="O169" s="16" t="s">
        <v>690</v>
      </c>
      <c r="P169" s="16" t="s">
        <v>183</v>
      </c>
      <c r="Q169" s="16">
        <v>20</v>
      </c>
      <c r="R169" s="16">
        <v>20</v>
      </c>
      <c r="S169" s="16">
        <v>0</v>
      </c>
      <c r="T169" s="16">
        <v>0</v>
      </c>
      <c r="U169" s="16" t="str">
        <f>VLOOKUP(C:C,'[1]12'!$C:$U,19,FALSE)</f>
        <v>据实补助</v>
      </c>
      <c r="V169" s="16" t="s">
        <v>232</v>
      </c>
      <c r="W169" s="16" t="str">
        <f t="shared" si="3"/>
        <v>新开农田机耕道1000米及附属设施等</v>
      </c>
      <c r="X169" s="16">
        <v>1</v>
      </c>
      <c r="Y169" s="16">
        <v>57</v>
      </c>
      <c r="Z169" s="16">
        <v>203</v>
      </c>
      <c r="AA169" s="16">
        <v>19</v>
      </c>
      <c r="AB169" s="16" t="s">
        <v>56</v>
      </c>
      <c r="AC169" s="16" t="s">
        <v>691</v>
      </c>
      <c r="AD169" s="16" t="s">
        <v>119</v>
      </c>
      <c r="AE169" s="53" t="s">
        <v>246</v>
      </c>
      <c r="AF169" s="54" t="s">
        <v>99</v>
      </c>
      <c r="AG169" s="62" t="s">
        <v>100</v>
      </c>
      <c r="AH169" s="62" t="s">
        <v>60</v>
      </c>
    </row>
    <row r="170" spans="1:34" s="1" customFormat="1" ht="127.5" customHeight="1">
      <c r="A170" s="16">
        <v>166</v>
      </c>
      <c r="B170" s="16">
        <v>2023</v>
      </c>
      <c r="C170" s="16" t="s">
        <v>698</v>
      </c>
      <c r="D170" s="16" t="s">
        <v>83</v>
      </c>
      <c r="E170" s="16" t="s">
        <v>44</v>
      </c>
      <c r="F170" s="16" t="s">
        <v>45</v>
      </c>
      <c r="G170" s="16" t="s">
        <v>141</v>
      </c>
      <c r="H170" s="16" t="s">
        <v>699</v>
      </c>
      <c r="I170" s="16" t="s">
        <v>67</v>
      </c>
      <c r="J170" s="16" t="s">
        <v>700</v>
      </c>
      <c r="K170" s="16" t="s">
        <v>92</v>
      </c>
      <c r="L170" s="16">
        <v>0.12</v>
      </c>
      <c r="M170" s="16" t="s">
        <v>584</v>
      </c>
      <c r="N170" s="16" t="s">
        <v>585</v>
      </c>
      <c r="O170" s="16" t="s">
        <v>690</v>
      </c>
      <c r="P170" s="16" t="s">
        <v>183</v>
      </c>
      <c r="Q170" s="16">
        <v>48</v>
      </c>
      <c r="R170" s="16">
        <v>48</v>
      </c>
      <c r="S170" s="16">
        <v>0</v>
      </c>
      <c r="T170" s="16">
        <v>0</v>
      </c>
      <c r="U170" s="16" t="str">
        <f>VLOOKUP(C:C,'[1]12'!$C:$U,19,FALSE)</f>
        <v>据实补助</v>
      </c>
      <c r="V170" s="16" t="s">
        <v>701</v>
      </c>
      <c r="W170" s="16" t="str">
        <f t="shared" si="3"/>
        <v>茶园及民宿连接道路120米等民宿附属工程建设</v>
      </c>
      <c r="X170" s="16">
        <v>1</v>
      </c>
      <c r="Y170" s="16">
        <v>34</v>
      </c>
      <c r="Z170" s="16">
        <v>137</v>
      </c>
      <c r="AA170" s="16">
        <v>19</v>
      </c>
      <c r="AB170" s="16" t="s">
        <v>56</v>
      </c>
      <c r="AC170" s="16" t="s">
        <v>691</v>
      </c>
      <c r="AD170" s="16" t="s">
        <v>145</v>
      </c>
      <c r="AE170" s="53" t="s">
        <v>141</v>
      </c>
      <c r="AF170" s="54" t="s">
        <v>99</v>
      </c>
      <c r="AG170" s="62" t="s">
        <v>100</v>
      </c>
      <c r="AH170" s="62" t="s">
        <v>60</v>
      </c>
    </row>
    <row r="171" spans="1:34" s="1" customFormat="1" ht="75" customHeight="1">
      <c r="A171" s="16">
        <v>167</v>
      </c>
      <c r="B171" s="16">
        <v>2023</v>
      </c>
      <c r="C171" s="16" t="s">
        <v>702</v>
      </c>
      <c r="D171" s="16" t="s">
        <v>43</v>
      </c>
      <c r="E171" s="16" t="s">
        <v>44</v>
      </c>
      <c r="F171" s="16" t="s">
        <v>45</v>
      </c>
      <c r="G171" s="16" t="s">
        <v>147</v>
      </c>
      <c r="H171" s="16" t="s">
        <v>403</v>
      </c>
      <c r="I171" s="16" t="s">
        <v>127</v>
      </c>
      <c r="J171" s="16" t="s">
        <v>703</v>
      </c>
      <c r="K171" s="16" t="s">
        <v>92</v>
      </c>
      <c r="L171" s="16">
        <v>0.6</v>
      </c>
      <c r="M171" s="16" t="s">
        <v>584</v>
      </c>
      <c r="N171" s="16" t="s">
        <v>585</v>
      </c>
      <c r="O171" s="16" t="s">
        <v>690</v>
      </c>
      <c r="P171" s="16" t="s">
        <v>183</v>
      </c>
      <c r="Q171" s="16">
        <v>8</v>
      </c>
      <c r="R171" s="16">
        <v>8</v>
      </c>
      <c r="S171" s="16">
        <v>0</v>
      </c>
      <c r="T171" s="16">
        <v>0</v>
      </c>
      <c r="U171" s="16" t="str">
        <f>VLOOKUP(C:C,'[1]12'!$C:$U,19,FALSE)</f>
        <v>据实补助</v>
      </c>
      <c r="V171" s="16" t="s">
        <v>704</v>
      </c>
      <c r="W171" s="16" t="str">
        <f t="shared" si="3"/>
        <v>新开油茶道路3.5米宽600米等</v>
      </c>
      <c r="X171" s="16">
        <v>1</v>
      </c>
      <c r="Y171" s="16">
        <v>35</v>
      </c>
      <c r="Z171" s="16">
        <v>112</v>
      </c>
      <c r="AA171" s="16">
        <v>19</v>
      </c>
      <c r="AB171" s="16" t="s">
        <v>56</v>
      </c>
      <c r="AC171" s="16" t="s">
        <v>691</v>
      </c>
      <c r="AD171" s="16" t="s">
        <v>152</v>
      </c>
      <c r="AE171" s="53" t="s">
        <v>403</v>
      </c>
      <c r="AF171" s="54" t="s">
        <v>99</v>
      </c>
      <c r="AG171" s="62" t="s">
        <v>100</v>
      </c>
      <c r="AH171" s="62" t="s">
        <v>60</v>
      </c>
    </row>
    <row r="172" spans="1:34" s="1" customFormat="1" ht="126" customHeight="1">
      <c r="A172" s="16">
        <v>168</v>
      </c>
      <c r="B172" s="16">
        <v>2023</v>
      </c>
      <c r="C172" s="16" t="s">
        <v>705</v>
      </c>
      <c r="D172" s="16" t="s">
        <v>43</v>
      </c>
      <c r="E172" s="16" t="s">
        <v>44</v>
      </c>
      <c r="F172" s="16" t="s">
        <v>45</v>
      </c>
      <c r="G172" s="16" t="s">
        <v>158</v>
      </c>
      <c r="H172" s="16" t="s">
        <v>419</v>
      </c>
      <c r="I172" s="16" t="s">
        <v>116</v>
      </c>
      <c r="J172" s="16" t="s">
        <v>706</v>
      </c>
      <c r="K172" s="16" t="s">
        <v>92</v>
      </c>
      <c r="L172" s="16">
        <v>0.65</v>
      </c>
      <c r="M172" s="16" t="s">
        <v>584</v>
      </c>
      <c r="N172" s="16" t="s">
        <v>585</v>
      </c>
      <c r="O172" s="16" t="s">
        <v>690</v>
      </c>
      <c r="P172" s="16" t="s">
        <v>183</v>
      </c>
      <c r="Q172" s="16">
        <v>30</v>
      </c>
      <c r="R172" s="16">
        <v>30</v>
      </c>
      <c r="S172" s="16">
        <v>0</v>
      </c>
      <c r="T172" s="16">
        <v>0</v>
      </c>
      <c r="U172" s="16" t="str">
        <f>VLOOKUP(C:C,'[1]12'!$C:$U,19,FALSE)</f>
        <v>据实补助</v>
      </c>
      <c r="V172" s="16" t="s">
        <v>707</v>
      </c>
      <c r="W172" s="16" t="str">
        <f t="shared" si="3"/>
        <v>道路硬化650米、排水及挡土等附属设施</v>
      </c>
      <c r="X172" s="16">
        <v>1</v>
      </c>
      <c r="Y172" s="16">
        <v>29</v>
      </c>
      <c r="Z172" s="16">
        <v>135</v>
      </c>
      <c r="AA172" s="16">
        <v>16</v>
      </c>
      <c r="AB172" s="16" t="s">
        <v>56</v>
      </c>
      <c r="AC172" s="16" t="s">
        <v>691</v>
      </c>
      <c r="AD172" s="16" t="s">
        <v>162</v>
      </c>
      <c r="AE172" s="53" t="s">
        <v>419</v>
      </c>
      <c r="AF172" s="54" t="s">
        <v>99</v>
      </c>
      <c r="AG172" s="62" t="s">
        <v>100</v>
      </c>
      <c r="AH172" s="62" t="s">
        <v>60</v>
      </c>
    </row>
    <row r="173" spans="1:34" s="1" customFormat="1" ht="75" customHeight="1">
      <c r="A173" s="16">
        <v>169</v>
      </c>
      <c r="B173" s="16">
        <v>2023</v>
      </c>
      <c r="C173" s="16" t="s">
        <v>708</v>
      </c>
      <c r="D173" s="16" t="s">
        <v>43</v>
      </c>
      <c r="E173" s="16" t="s">
        <v>44</v>
      </c>
      <c r="F173" s="16" t="s">
        <v>45</v>
      </c>
      <c r="G173" s="16" t="s">
        <v>158</v>
      </c>
      <c r="H173" s="16" t="s">
        <v>291</v>
      </c>
      <c r="I173" s="16" t="s">
        <v>67</v>
      </c>
      <c r="J173" s="16" t="s">
        <v>709</v>
      </c>
      <c r="K173" s="16" t="s">
        <v>92</v>
      </c>
      <c r="L173" s="16">
        <v>1</v>
      </c>
      <c r="M173" s="16" t="s">
        <v>584</v>
      </c>
      <c r="N173" s="16" t="s">
        <v>585</v>
      </c>
      <c r="O173" s="16" t="s">
        <v>690</v>
      </c>
      <c r="P173" s="16" t="s">
        <v>183</v>
      </c>
      <c r="Q173" s="16">
        <v>40</v>
      </c>
      <c r="R173" s="16">
        <v>40</v>
      </c>
      <c r="S173" s="16">
        <v>0</v>
      </c>
      <c r="T173" s="16">
        <v>0</v>
      </c>
      <c r="U173" s="16" t="s">
        <v>70</v>
      </c>
      <c r="V173" s="16" t="s">
        <v>95</v>
      </c>
      <c r="W173" s="16" t="str">
        <f t="shared" si="3"/>
        <v>道路硬化1000米*3.5米</v>
      </c>
      <c r="X173" s="16">
        <v>1</v>
      </c>
      <c r="Y173" s="16">
        <v>56</v>
      </c>
      <c r="Z173" s="16">
        <v>153</v>
      </c>
      <c r="AA173" s="16">
        <v>26</v>
      </c>
      <c r="AB173" s="16" t="s">
        <v>56</v>
      </c>
      <c r="AC173" s="16" t="s">
        <v>691</v>
      </c>
      <c r="AD173" s="16" t="s">
        <v>162</v>
      </c>
      <c r="AE173" s="53" t="s">
        <v>291</v>
      </c>
      <c r="AF173" s="54" t="s">
        <v>99</v>
      </c>
      <c r="AG173" s="62" t="s">
        <v>100</v>
      </c>
      <c r="AH173" s="62" t="s">
        <v>60</v>
      </c>
    </row>
    <row r="174" spans="1:34" s="1" customFormat="1" ht="75" customHeight="1">
      <c r="A174" s="16">
        <v>170</v>
      </c>
      <c r="B174" s="16">
        <v>2023</v>
      </c>
      <c r="C174" s="16" t="s">
        <v>710</v>
      </c>
      <c r="D174" s="16" t="s">
        <v>43</v>
      </c>
      <c r="E174" s="16" t="s">
        <v>44</v>
      </c>
      <c r="F174" s="16" t="s">
        <v>45</v>
      </c>
      <c r="G174" s="16" t="s">
        <v>158</v>
      </c>
      <c r="H174" s="16" t="s">
        <v>414</v>
      </c>
      <c r="I174" s="16" t="s">
        <v>127</v>
      </c>
      <c r="J174" s="16" t="s">
        <v>711</v>
      </c>
      <c r="K174" s="16" t="s">
        <v>92</v>
      </c>
      <c r="L174" s="16">
        <v>1.1</v>
      </c>
      <c r="M174" s="16" t="s">
        <v>584</v>
      </c>
      <c r="N174" s="16" t="s">
        <v>585</v>
      </c>
      <c r="O174" s="16" t="s">
        <v>690</v>
      </c>
      <c r="P174" s="16" t="s">
        <v>183</v>
      </c>
      <c r="Q174" s="16">
        <v>68</v>
      </c>
      <c r="R174" s="16">
        <v>68</v>
      </c>
      <c r="S174" s="16">
        <v>0</v>
      </c>
      <c r="T174" s="16">
        <v>0</v>
      </c>
      <c r="U174" s="16" t="s">
        <v>70</v>
      </c>
      <c r="V174" s="16" t="s">
        <v>95</v>
      </c>
      <c r="W174" s="16" t="str">
        <f t="shared" si="3"/>
        <v>道路建设约1100米，宽4.5米</v>
      </c>
      <c r="X174" s="16">
        <v>1</v>
      </c>
      <c r="Y174" s="16">
        <v>47</v>
      </c>
      <c r="Z174" s="16">
        <v>138</v>
      </c>
      <c r="AA174" s="16">
        <v>18</v>
      </c>
      <c r="AB174" s="16" t="s">
        <v>56</v>
      </c>
      <c r="AC174" s="16" t="s">
        <v>691</v>
      </c>
      <c r="AD174" s="16" t="s">
        <v>162</v>
      </c>
      <c r="AE174" s="53" t="s">
        <v>414</v>
      </c>
      <c r="AF174" s="54" t="s">
        <v>99</v>
      </c>
      <c r="AG174" s="62" t="s">
        <v>100</v>
      </c>
      <c r="AH174" s="62" t="s">
        <v>60</v>
      </c>
    </row>
    <row r="175" spans="1:34" s="1" customFormat="1" ht="75" customHeight="1">
      <c r="A175" s="16">
        <v>171</v>
      </c>
      <c r="B175" s="16">
        <v>2023</v>
      </c>
      <c r="C175" s="16" t="s">
        <v>712</v>
      </c>
      <c r="D175" s="16" t="s">
        <v>43</v>
      </c>
      <c r="E175" s="16" t="s">
        <v>44</v>
      </c>
      <c r="F175" s="16" t="s">
        <v>45</v>
      </c>
      <c r="G175" s="16" t="s">
        <v>297</v>
      </c>
      <c r="H175" s="16" t="s">
        <v>303</v>
      </c>
      <c r="I175" s="16" t="s">
        <v>116</v>
      </c>
      <c r="J175" s="16" t="s">
        <v>713</v>
      </c>
      <c r="K175" s="16" t="s">
        <v>92</v>
      </c>
      <c r="L175" s="16">
        <v>1</v>
      </c>
      <c r="M175" s="16" t="s">
        <v>584</v>
      </c>
      <c r="N175" s="16" t="s">
        <v>585</v>
      </c>
      <c r="O175" s="16" t="s">
        <v>690</v>
      </c>
      <c r="P175" s="16" t="s">
        <v>183</v>
      </c>
      <c r="Q175" s="16">
        <v>35</v>
      </c>
      <c r="R175" s="16">
        <v>35</v>
      </c>
      <c r="S175" s="16">
        <v>0</v>
      </c>
      <c r="T175" s="16">
        <v>0</v>
      </c>
      <c r="U175" s="16" t="str">
        <f>VLOOKUP(C:C,'[1]12'!$C:$U,19,FALSE)</f>
        <v>据实补助</v>
      </c>
      <c r="V175" s="16" t="s">
        <v>95</v>
      </c>
      <c r="W175" s="16" t="str">
        <f t="shared" si="3"/>
        <v>维修新建水泥道路约1.5公里，宽3.5米,厚18公分，及其他附属设施等</v>
      </c>
      <c r="X175" s="16">
        <v>1</v>
      </c>
      <c r="Y175" s="16">
        <v>45</v>
      </c>
      <c r="Z175" s="16">
        <v>175</v>
      </c>
      <c r="AA175" s="16">
        <v>19</v>
      </c>
      <c r="AB175" s="16" t="s">
        <v>56</v>
      </c>
      <c r="AC175" s="16" t="s">
        <v>691</v>
      </c>
      <c r="AD175" s="16" t="s">
        <v>437</v>
      </c>
      <c r="AE175" s="53" t="s">
        <v>303</v>
      </c>
      <c r="AF175" s="54" t="s">
        <v>99</v>
      </c>
      <c r="AG175" s="62" t="s">
        <v>100</v>
      </c>
      <c r="AH175" s="62" t="s">
        <v>60</v>
      </c>
    </row>
    <row r="176" spans="1:34" s="1" customFormat="1" ht="127.5" customHeight="1">
      <c r="A176" s="16">
        <v>172</v>
      </c>
      <c r="B176" s="16">
        <v>2023</v>
      </c>
      <c r="C176" s="16" t="s">
        <v>714</v>
      </c>
      <c r="D176" s="16" t="s">
        <v>43</v>
      </c>
      <c r="E176" s="16" t="s">
        <v>44</v>
      </c>
      <c r="F176" s="16" t="s">
        <v>45</v>
      </c>
      <c r="G176" s="16" t="s">
        <v>297</v>
      </c>
      <c r="H176" s="16" t="s">
        <v>303</v>
      </c>
      <c r="I176" s="16" t="s">
        <v>116</v>
      </c>
      <c r="J176" s="16" t="s">
        <v>715</v>
      </c>
      <c r="K176" s="16" t="s">
        <v>92</v>
      </c>
      <c r="L176" s="16">
        <v>0.8</v>
      </c>
      <c r="M176" s="16" t="s">
        <v>584</v>
      </c>
      <c r="N176" s="16" t="s">
        <v>585</v>
      </c>
      <c r="O176" s="16" t="s">
        <v>690</v>
      </c>
      <c r="P176" s="16" t="s">
        <v>183</v>
      </c>
      <c r="Q176" s="16">
        <v>35</v>
      </c>
      <c r="R176" s="16">
        <v>35</v>
      </c>
      <c r="S176" s="16">
        <v>0</v>
      </c>
      <c r="T176" s="16">
        <v>0</v>
      </c>
      <c r="U176" s="16" t="s">
        <v>70</v>
      </c>
      <c r="V176" s="16" t="s">
        <v>716</v>
      </c>
      <c r="W176" s="16" t="str">
        <f t="shared" si="3"/>
        <v>道路硬化约0.8公里，宽约2.6米，扩建茶场约10亩</v>
      </c>
      <c r="X176" s="16">
        <v>1</v>
      </c>
      <c r="Y176" s="16">
        <v>68</v>
      </c>
      <c r="Z176" s="16">
        <v>256</v>
      </c>
      <c r="AA176" s="16">
        <v>21</v>
      </c>
      <c r="AB176" s="16" t="s">
        <v>56</v>
      </c>
      <c r="AC176" s="16" t="s">
        <v>691</v>
      </c>
      <c r="AD176" s="16" t="s">
        <v>437</v>
      </c>
      <c r="AE176" s="53" t="s">
        <v>303</v>
      </c>
      <c r="AF176" s="54" t="s">
        <v>99</v>
      </c>
      <c r="AG176" s="62" t="s">
        <v>100</v>
      </c>
      <c r="AH176" s="62" t="s">
        <v>60</v>
      </c>
    </row>
    <row r="177" spans="1:34" s="1" customFormat="1" ht="75" customHeight="1">
      <c r="A177" s="16">
        <v>173</v>
      </c>
      <c r="B177" s="16">
        <v>2023</v>
      </c>
      <c r="C177" s="16" t="s">
        <v>717</v>
      </c>
      <c r="D177" s="16" t="s">
        <v>43</v>
      </c>
      <c r="E177" s="16" t="s">
        <v>44</v>
      </c>
      <c r="F177" s="16" t="s">
        <v>45</v>
      </c>
      <c r="G177" s="16" t="s">
        <v>180</v>
      </c>
      <c r="H177" s="16" t="s">
        <v>444</v>
      </c>
      <c r="I177" s="16" t="s">
        <v>116</v>
      </c>
      <c r="J177" s="16" t="s">
        <v>718</v>
      </c>
      <c r="K177" s="16" t="s">
        <v>150</v>
      </c>
      <c r="L177" s="16">
        <v>1000</v>
      </c>
      <c r="M177" s="16" t="s">
        <v>584</v>
      </c>
      <c r="N177" s="16" t="s">
        <v>585</v>
      </c>
      <c r="O177" s="16" t="s">
        <v>690</v>
      </c>
      <c r="P177" s="16" t="s">
        <v>183</v>
      </c>
      <c r="Q177" s="16">
        <v>30</v>
      </c>
      <c r="R177" s="16">
        <v>30</v>
      </c>
      <c r="S177" s="16">
        <v>0</v>
      </c>
      <c r="T177" s="16">
        <v>0</v>
      </c>
      <c r="U177" s="16" t="str">
        <f>VLOOKUP(C:C,'[1]12'!$C:$U,19,FALSE)</f>
        <v>据实补助</v>
      </c>
      <c r="V177" s="16" t="s">
        <v>95</v>
      </c>
      <c r="W177" s="16" t="str">
        <f t="shared" si="3"/>
        <v>产业基地道路建设约1000平方米，其它附属设施建设</v>
      </c>
      <c r="X177" s="16">
        <v>1</v>
      </c>
      <c r="Y177" s="16">
        <v>51</v>
      </c>
      <c r="Z177" s="16">
        <v>186</v>
      </c>
      <c r="AA177" s="16">
        <v>20</v>
      </c>
      <c r="AB177" s="16" t="s">
        <v>56</v>
      </c>
      <c r="AC177" s="16" t="s">
        <v>691</v>
      </c>
      <c r="AD177" s="16" t="s">
        <v>185</v>
      </c>
      <c r="AE177" s="53" t="s">
        <v>444</v>
      </c>
      <c r="AF177" s="54" t="s">
        <v>99</v>
      </c>
      <c r="AG177" s="62" t="s">
        <v>100</v>
      </c>
      <c r="AH177" s="62" t="s">
        <v>60</v>
      </c>
    </row>
    <row r="178" spans="1:34" s="1" customFormat="1" ht="75" customHeight="1">
      <c r="A178" s="16">
        <v>174</v>
      </c>
      <c r="B178" s="16">
        <v>2023</v>
      </c>
      <c r="C178" s="16" t="s">
        <v>719</v>
      </c>
      <c r="D178" s="16" t="s">
        <v>43</v>
      </c>
      <c r="E178" s="16" t="s">
        <v>44</v>
      </c>
      <c r="F178" s="16" t="s">
        <v>45</v>
      </c>
      <c r="G178" s="16" t="s">
        <v>180</v>
      </c>
      <c r="H178" s="16" t="s">
        <v>187</v>
      </c>
      <c r="I178" s="16" t="s">
        <v>67</v>
      </c>
      <c r="J178" s="16" t="s">
        <v>720</v>
      </c>
      <c r="K178" s="16" t="s">
        <v>150</v>
      </c>
      <c r="L178" s="16">
        <v>2000</v>
      </c>
      <c r="M178" s="16" t="s">
        <v>584</v>
      </c>
      <c r="N178" s="16" t="s">
        <v>585</v>
      </c>
      <c r="O178" s="16" t="s">
        <v>690</v>
      </c>
      <c r="P178" s="16" t="s">
        <v>183</v>
      </c>
      <c r="Q178" s="16">
        <v>50</v>
      </c>
      <c r="R178" s="16">
        <v>50</v>
      </c>
      <c r="S178" s="16">
        <v>0</v>
      </c>
      <c r="T178" s="16">
        <v>0</v>
      </c>
      <c r="U178" s="16" t="str">
        <f>VLOOKUP(C:C,'[1]12'!$C:$U,19,FALSE)</f>
        <v>据实补助</v>
      </c>
      <c r="V178" s="16" t="s">
        <v>95</v>
      </c>
      <c r="W178" s="16" t="str">
        <f t="shared" si="3"/>
        <v>产业道路约2000平方米等附属设施建设</v>
      </c>
      <c r="X178" s="16">
        <v>1</v>
      </c>
      <c r="Y178" s="16">
        <v>41</v>
      </c>
      <c r="Z178" s="16">
        <v>157</v>
      </c>
      <c r="AA178" s="16">
        <v>12</v>
      </c>
      <c r="AB178" s="16" t="s">
        <v>56</v>
      </c>
      <c r="AC178" s="16" t="s">
        <v>691</v>
      </c>
      <c r="AD178" s="16" t="s">
        <v>185</v>
      </c>
      <c r="AE178" s="53" t="s">
        <v>187</v>
      </c>
      <c r="AF178" s="54" t="s">
        <v>99</v>
      </c>
      <c r="AG178" s="62" t="s">
        <v>100</v>
      </c>
      <c r="AH178" s="62" t="s">
        <v>60</v>
      </c>
    </row>
    <row r="179" spans="1:34" s="1" customFormat="1" ht="75" customHeight="1">
      <c r="A179" s="16">
        <v>175</v>
      </c>
      <c r="B179" s="16">
        <v>2023</v>
      </c>
      <c r="C179" s="16" t="s">
        <v>721</v>
      </c>
      <c r="D179" s="16" t="s">
        <v>83</v>
      </c>
      <c r="E179" s="16" t="s">
        <v>44</v>
      </c>
      <c r="F179" s="16" t="s">
        <v>45</v>
      </c>
      <c r="G179" s="16" t="s">
        <v>333</v>
      </c>
      <c r="H179" s="16" t="s">
        <v>722</v>
      </c>
      <c r="I179" s="16" t="s">
        <v>116</v>
      </c>
      <c r="J179" s="16" t="s">
        <v>723</v>
      </c>
      <c r="K179" s="16" t="s">
        <v>92</v>
      </c>
      <c r="L179" s="16">
        <v>0.36</v>
      </c>
      <c r="M179" s="16" t="s">
        <v>584</v>
      </c>
      <c r="N179" s="16" t="s">
        <v>585</v>
      </c>
      <c r="O179" s="16" t="s">
        <v>690</v>
      </c>
      <c r="P179" s="16" t="s">
        <v>183</v>
      </c>
      <c r="Q179" s="16">
        <v>30</v>
      </c>
      <c r="R179" s="16">
        <v>30</v>
      </c>
      <c r="S179" s="16">
        <v>0</v>
      </c>
      <c r="T179" s="16">
        <v>0</v>
      </c>
      <c r="U179" s="16" t="str">
        <f>VLOOKUP(C:C,'[1]12'!$C:$U,19,FALSE)</f>
        <v>据实补助</v>
      </c>
      <c r="V179" s="16" t="s">
        <v>95</v>
      </c>
      <c r="W179" s="16" t="str">
        <f t="shared" si="3"/>
        <v>蓄水池1个，工具房1栋、灌溉设备一套，主管道360米等及其他配套设施建设</v>
      </c>
      <c r="X179" s="16">
        <v>1</v>
      </c>
      <c r="Y179" s="16">
        <v>38</v>
      </c>
      <c r="Z179" s="16">
        <v>133</v>
      </c>
      <c r="AA179" s="16">
        <v>12</v>
      </c>
      <c r="AB179" s="16" t="s">
        <v>56</v>
      </c>
      <c r="AC179" s="16" t="s">
        <v>691</v>
      </c>
      <c r="AD179" s="16" t="s">
        <v>337</v>
      </c>
      <c r="AE179" s="53" t="s">
        <v>722</v>
      </c>
      <c r="AF179" s="54" t="s">
        <v>99</v>
      </c>
      <c r="AG179" s="62" t="s">
        <v>100</v>
      </c>
      <c r="AH179" s="62" t="s">
        <v>60</v>
      </c>
    </row>
    <row r="180" spans="1:34" s="1" customFormat="1" ht="75" customHeight="1">
      <c r="A180" s="16">
        <v>176</v>
      </c>
      <c r="B180" s="16">
        <v>2023</v>
      </c>
      <c r="C180" s="16" t="s">
        <v>724</v>
      </c>
      <c r="D180" s="16" t="s">
        <v>83</v>
      </c>
      <c r="E180" s="16" t="s">
        <v>44</v>
      </c>
      <c r="F180" s="16" t="s">
        <v>45</v>
      </c>
      <c r="G180" s="16" t="s">
        <v>203</v>
      </c>
      <c r="H180" s="16" t="s">
        <v>230</v>
      </c>
      <c r="I180" s="16" t="s">
        <v>67</v>
      </c>
      <c r="J180" s="16" t="s">
        <v>725</v>
      </c>
      <c r="K180" s="16" t="s">
        <v>150</v>
      </c>
      <c r="L180" s="16">
        <v>1300</v>
      </c>
      <c r="M180" s="16" t="s">
        <v>584</v>
      </c>
      <c r="N180" s="16" t="s">
        <v>585</v>
      </c>
      <c r="O180" s="16" t="s">
        <v>690</v>
      </c>
      <c r="P180" s="16" t="s">
        <v>183</v>
      </c>
      <c r="Q180" s="16">
        <v>20</v>
      </c>
      <c r="R180" s="16">
        <v>20</v>
      </c>
      <c r="S180" s="16">
        <v>0</v>
      </c>
      <c r="T180" s="16">
        <v>0</v>
      </c>
      <c r="U180" s="16" t="str">
        <f>VLOOKUP(C:C,'[1]12'!$C:$U,19,FALSE)</f>
        <v>据实补助</v>
      </c>
      <c r="V180" s="16" t="s">
        <v>95</v>
      </c>
      <c r="W180" s="16" t="str">
        <f t="shared" si="3"/>
        <v>道路硬化1300平方米等</v>
      </c>
      <c r="X180" s="16">
        <v>1</v>
      </c>
      <c r="Y180" s="16">
        <v>25</v>
      </c>
      <c r="Z180" s="16">
        <v>160</v>
      </c>
      <c r="AA180" s="16">
        <v>12</v>
      </c>
      <c r="AB180" s="16" t="s">
        <v>56</v>
      </c>
      <c r="AC180" s="16" t="s">
        <v>691</v>
      </c>
      <c r="AD180" s="16" t="s">
        <v>208</v>
      </c>
      <c r="AE180" s="53" t="s">
        <v>230</v>
      </c>
      <c r="AF180" s="54" t="s">
        <v>99</v>
      </c>
      <c r="AG180" s="62" t="s">
        <v>100</v>
      </c>
      <c r="AH180" s="62" t="s">
        <v>60</v>
      </c>
    </row>
    <row r="181" spans="1:34" s="1" customFormat="1" ht="75" customHeight="1">
      <c r="A181" s="16">
        <v>177</v>
      </c>
      <c r="B181" s="16">
        <v>2023</v>
      </c>
      <c r="C181" s="16" t="s">
        <v>726</v>
      </c>
      <c r="D181" s="16" t="s">
        <v>43</v>
      </c>
      <c r="E181" s="16" t="s">
        <v>44</v>
      </c>
      <c r="F181" s="16" t="s">
        <v>45</v>
      </c>
      <c r="G181" s="16" t="s">
        <v>216</v>
      </c>
      <c r="H181" s="16" t="s">
        <v>476</v>
      </c>
      <c r="I181" s="16" t="s">
        <v>205</v>
      </c>
      <c r="J181" s="16" t="s">
        <v>727</v>
      </c>
      <c r="K181" s="16" t="s">
        <v>150</v>
      </c>
      <c r="L181" s="16">
        <v>2500</v>
      </c>
      <c r="M181" s="16" t="s">
        <v>584</v>
      </c>
      <c r="N181" s="16" t="s">
        <v>585</v>
      </c>
      <c r="O181" s="16" t="s">
        <v>690</v>
      </c>
      <c r="P181" s="16" t="s">
        <v>183</v>
      </c>
      <c r="Q181" s="16">
        <v>40</v>
      </c>
      <c r="R181" s="16">
        <v>40</v>
      </c>
      <c r="S181" s="16">
        <v>0</v>
      </c>
      <c r="T181" s="16">
        <v>0</v>
      </c>
      <c r="U181" s="16" t="str">
        <f>VLOOKUP(C:C,'[1]12'!$C:$U,19,FALSE)</f>
        <v>据实补助</v>
      </c>
      <c r="V181" s="16" t="s">
        <v>95</v>
      </c>
      <c r="W181" s="16" t="str">
        <f t="shared" si="3"/>
        <v>硬化产业路2500平方米</v>
      </c>
      <c r="X181" s="16">
        <v>1</v>
      </c>
      <c r="Y181" s="16">
        <v>34</v>
      </c>
      <c r="Z181" s="16">
        <v>211</v>
      </c>
      <c r="AA181" s="16">
        <v>16</v>
      </c>
      <c r="AB181" s="16" t="s">
        <v>56</v>
      </c>
      <c r="AC181" s="16" t="s">
        <v>691</v>
      </c>
      <c r="AD181" s="16" t="s">
        <v>220</v>
      </c>
      <c r="AE181" s="53" t="s">
        <v>476</v>
      </c>
      <c r="AF181" s="54" t="s">
        <v>99</v>
      </c>
      <c r="AG181" s="62" t="s">
        <v>100</v>
      </c>
      <c r="AH181" s="62" t="s">
        <v>60</v>
      </c>
    </row>
    <row r="182" spans="1:34" s="1" customFormat="1" ht="75" customHeight="1">
      <c r="A182" s="16">
        <v>178</v>
      </c>
      <c r="B182" s="16">
        <v>2023</v>
      </c>
      <c r="C182" s="16" t="s">
        <v>728</v>
      </c>
      <c r="D182" s="16" t="s">
        <v>43</v>
      </c>
      <c r="E182" s="16" t="s">
        <v>44</v>
      </c>
      <c r="F182" s="16" t="s">
        <v>45</v>
      </c>
      <c r="G182" s="16" t="s">
        <v>216</v>
      </c>
      <c r="H182" s="16" t="s">
        <v>328</v>
      </c>
      <c r="I182" s="16" t="s">
        <v>116</v>
      </c>
      <c r="J182" s="16" t="s">
        <v>729</v>
      </c>
      <c r="K182" s="16" t="s">
        <v>92</v>
      </c>
      <c r="L182" s="16">
        <v>0.9</v>
      </c>
      <c r="M182" s="16" t="s">
        <v>584</v>
      </c>
      <c r="N182" s="16" t="s">
        <v>585</v>
      </c>
      <c r="O182" s="16" t="s">
        <v>690</v>
      </c>
      <c r="P182" s="16" t="s">
        <v>183</v>
      </c>
      <c r="Q182" s="16">
        <v>48</v>
      </c>
      <c r="R182" s="16">
        <v>48</v>
      </c>
      <c r="S182" s="16">
        <v>0</v>
      </c>
      <c r="T182" s="16">
        <v>0</v>
      </c>
      <c r="U182" s="16" t="str">
        <f>VLOOKUP(C:C,'[1]12'!$C:$U,19,FALSE)</f>
        <v>据实补助</v>
      </c>
      <c r="V182" s="16" t="s">
        <v>730</v>
      </c>
      <c r="W182" s="16" t="str">
        <f t="shared" si="3"/>
        <v>硬化基地内道路0.9千米*3.5米</v>
      </c>
      <c r="X182" s="16">
        <v>1</v>
      </c>
      <c r="Y182" s="16">
        <v>39</v>
      </c>
      <c r="Z182" s="16">
        <v>165</v>
      </c>
      <c r="AA182" s="16">
        <v>15</v>
      </c>
      <c r="AB182" s="16" t="s">
        <v>56</v>
      </c>
      <c r="AC182" s="16" t="s">
        <v>691</v>
      </c>
      <c r="AD182" s="16" t="s">
        <v>220</v>
      </c>
      <c r="AE182" s="53" t="s">
        <v>328</v>
      </c>
      <c r="AF182" s="54" t="s">
        <v>99</v>
      </c>
      <c r="AG182" s="62" t="s">
        <v>100</v>
      </c>
      <c r="AH182" s="62" t="s">
        <v>60</v>
      </c>
    </row>
    <row r="183" spans="1:34" s="1" customFormat="1" ht="75" customHeight="1">
      <c r="A183" s="16">
        <v>179</v>
      </c>
      <c r="B183" s="16">
        <v>2023</v>
      </c>
      <c r="C183" s="16" t="s">
        <v>731</v>
      </c>
      <c r="D183" s="16" t="s">
        <v>43</v>
      </c>
      <c r="E183" s="16" t="s">
        <v>44</v>
      </c>
      <c r="F183" s="16" t="s">
        <v>45</v>
      </c>
      <c r="G183" s="16" t="s">
        <v>216</v>
      </c>
      <c r="H183" s="16" t="s">
        <v>480</v>
      </c>
      <c r="I183" s="16" t="s">
        <v>116</v>
      </c>
      <c r="J183" s="16" t="s">
        <v>732</v>
      </c>
      <c r="K183" s="16" t="s">
        <v>92</v>
      </c>
      <c r="L183" s="16">
        <v>0.6</v>
      </c>
      <c r="M183" s="16" t="s">
        <v>584</v>
      </c>
      <c r="N183" s="16" t="s">
        <v>585</v>
      </c>
      <c r="O183" s="16" t="s">
        <v>690</v>
      </c>
      <c r="P183" s="16" t="s">
        <v>183</v>
      </c>
      <c r="Q183" s="16">
        <v>48</v>
      </c>
      <c r="R183" s="16">
        <v>48</v>
      </c>
      <c r="S183" s="16">
        <v>0</v>
      </c>
      <c r="T183" s="16">
        <v>0</v>
      </c>
      <c r="U183" s="16" t="str">
        <f>VLOOKUP(C:C,'[1]12'!$C:$U,19,FALSE)</f>
        <v>据实补助</v>
      </c>
      <c r="V183" s="16" t="s">
        <v>95</v>
      </c>
      <c r="W183" s="16" t="str">
        <f t="shared" si="3"/>
        <v>新修产业路道路硬化0.6千米*3.5</v>
      </c>
      <c r="X183" s="16">
        <v>1</v>
      </c>
      <c r="Y183" s="16">
        <v>24</v>
      </c>
      <c r="Z183" s="16">
        <v>86</v>
      </c>
      <c r="AA183" s="16">
        <v>19</v>
      </c>
      <c r="AB183" s="16" t="s">
        <v>56</v>
      </c>
      <c r="AC183" s="16" t="s">
        <v>691</v>
      </c>
      <c r="AD183" s="16" t="s">
        <v>220</v>
      </c>
      <c r="AE183" s="53" t="s">
        <v>480</v>
      </c>
      <c r="AF183" s="54" t="s">
        <v>99</v>
      </c>
      <c r="AG183" s="62" t="s">
        <v>100</v>
      </c>
      <c r="AH183" s="62" t="s">
        <v>60</v>
      </c>
    </row>
    <row r="184" spans="1:34" s="1" customFormat="1" ht="75" customHeight="1">
      <c r="A184" s="16">
        <v>180</v>
      </c>
      <c r="B184" s="16">
        <v>2023</v>
      </c>
      <c r="C184" s="16" t="s">
        <v>733</v>
      </c>
      <c r="D184" s="16" t="s">
        <v>43</v>
      </c>
      <c r="E184" s="16" t="s">
        <v>44</v>
      </c>
      <c r="F184" s="16" t="s">
        <v>45</v>
      </c>
      <c r="G184" s="16" t="s">
        <v>216</v>
      </c>
      <c r="H184" s="16" t="s">
        <v>221</v>
      </c>
      <c r="I184" s="16" t="s">
        <v>205</v>
      </c>
      <c r="J184" s="16" t="s">
        <v>734</v>
      </c>
      <c r="K184" s="16" t="s">
        <v>92</v>
      </c>
      <c r="L184" s="16">
        <v>1.5</v>
      </c>
      <c r="M184" s="16" t="s">
        <v>584</v>
      </c>
      <c r="N184" s="16" t="s">
        <v>585</v>
      </c>
      <c r="O184" s="16" t="s">
        <v>690</v>
      </c>
      <c r="P184" s="16" t="s">
        <v>183</v>
      </c>
      <c r="Q184" s="16">
        <v>48</v>
      </c>
      <c r="R184" s="16">
        <v>48</v>
      </c>
      <c r="S184" s="16">
        <v>0</v>
      </c>
      <c r="T184" s="16">
        <v>0</v>
      </c>
      <c r="U184" s="16" t="str">
        <f>VLOOKUP(C:C,'[1]12'!$C:$U,19,FALSE)</f>
        <v>据实补助</v>
      </c>
      <c r="V184" s="16" t="s">
        <v>95</v>
      </c>
      <c r="W184" s="16" t="str">
        <f t="shared" si="3"/>
        <v>脐橙基地基础设施建设，修建道路1.5千米</v>
      </c>
      <c r="X184" s="16">
        <v>1</v>
      </c>
      <c r="Y184" s="16">
        <v>55</v>
      </c>
      <c r="Z184" s="16">
        <v>235</v>
      </c>
      <c r="AA184" s="16">
        <v>22</v>
      </c>
      <c r="AB184" s="16" t="s">
        <v>56</v>
      </c>
      <c r="AC184" s="16" t="s">
        <v>691</v>
      </c>
      <c r="AD184" s="16" t="s">
        <v>220</v>
      </c>
      <c r="AE184" s="53" t="s">
        <v>221</v>
      </c>
      <c r="AF184" s="54" t="s">
        <v>99</v>
      </c>
      <c r="AG184" s="62" t="s">
        <v>100</v>
      </c>
      <c r="AH184" s="62" t="s">
        <v>60</v>
      </c>
    </row>
    <row r="185" spans="1:34" s="1" customFormat="1" ht="75" customHeight="1">
      <c r="A185" s="16">
        <v>181</v>
      </c>
      <c r="B185" s="16">
        <v>2023</v>
      </c>
      <c r="C185" s="16" t="s">
        <v>735</v>
      </c>
      <c r="D185" s="16" t="s">
        <v>43</v>
      </c>
      <c r="E185" s="16" t="s">
        <v>44</v>
      </c>
      <c r="F185" s="16" t="s">
        <v>45</v>
      </c>
      <c r="G185" s="16" t="s">
        <v>125</v>
      </c>
      <c r="H185" s="16" t="s">
        <v>262</v>
      </c>
      <c r="I185" s="16" t="s">
        <v>116</v>
      </c>
      <c r="J185" s="16" t="s">
        <v>736</v>
      </c>
      <c r="K185" s="16" t="s">
        <v>92</v>
      </c>
      <c r="L185" s="16">
        <v>1</v>
      </c>
      <c r="M185" s="16" t="s">
        <v>584</v>
      </c>
      <c r="N185" s="16" t="s">
        <v>585</v>
      </c>
      <c r="O185" s="16" t="s">
        <v>690</v>
      </c>
      <c r="P185" s="16" t="s">
        <v>183</v>
      </c>
      <c r="Q185" s="16">
        <v>20</v>
      </c>
      <c r="R185" s="16">
        <v>20</v>
      </c>
      <c r="S185" s="16">
        <v>0</v>
      </c>
      <c r="T185" s="16">
        <v>0</v>
      </c>
      <c r="U185" s="16" t="s">
        <v>70</v>
      </c>
      <c r="V185" s="16" t="s">
        <v>95</v>
      </c>
      <c r="W185" s="16" t="str">
        <f t="shared" si="3"/>
        <v>道路建设约200米，水沟建设约1000米</v>
      </c>
      <c r="X185" s="16">
        <v>1</v>
      </c>
      <c r="Y185" s="16">
        <v>36</v>
      </c>
      <c r="Z185" s="16">
        <v>122</v>
      </c>
      <c r="AA185" s="16">
        <v>9</v>
      </c>
      <c r="AB185" s="16" t="s">
        <v>56</v>
      </c>
      <c r="AC185" s="16" t="s">
        <v>691</v>
      </c>
      <c r="AD185" s="16" t="s">
        <v>131</v>
      </c>
      <c r="AE185" s="53" t="s">
        <v>262</v>
      </c>
      <c r="AF185" s="54" t="s">
        <v>59</v>
      </c>
      <c r="AG185" s="54" t="s">
        <v>59</v>
      </c>
      <c r="AH185" s="54" t="s">
        <v>60</v>
      </c>
    </row>
    <row r="186" spans="1:34" s="1" customFormat="1" ht="75" customHeight="1">
      <c r="A186" s="16">
        <v>182</v>
      </c>
      <c r="B186" s="16">
        <v>2023</v>
      </c>
      <c r="C186" s="16" t="s">
        <v>737</v>
      </c>
      <c r="D186" s="16" t="s">
        <v>83</v>
      </c>
      <c r="E186" s="16" t="s">
        <v>44</v>
      </c>
      <c r="F186" s="16" t="s">
        <v>45</v>
      </c>
      <c r="G186" s="16" t="s">
        <v>114</v>
      </c>
      <c r="H186" s="16" t="s">
        <v>258</v>
      </c>
      <c r="I186" s="16" t="s">
        <v>67</v>
      </c>
      <c r="J186" s="16" t="s">
        <v>738</v>
      </c>
      <c r="K186" s="16" t="s">
        <v>92</v>
      </c>
      <c r="L186" s="16">
        <v>5</v>
      </c>
      <c r="M186" s="16" t="s">
        <v>584</v>
      </c>
      <c r="N186" s="16" t="s">
        <v>585</v>
      </c>
      <c r="O186" s="16" t="s">
        <v>690</v>
      </c>
      <c r="P186" s="16" t="s">
        <v>183</v>
      </c>
      <c r="Q186" s="16">
        <v>60</v>
      </c>
      <c r="R186" s="16">
        <v>60</v>
      </c>
      <c r="S186" s="16">
        <v>0</v>
      </c>
      <c r="T186" s="16">
        <v>0</v>
      </c>
      <c r="U186" s="16" t="s">
        <v>70</v>
      </c>
      <c r="V186" s="16" t="s">
        <v>95</v>
      </c>
      <c r="W186" s="16" t="str">
        <f t="shared" si="3"/>
        <v>道路新建路基5公里</v>
      </c>
      <c r="X186" s="16">
        <v>1</v>
      </c>
      <c r="Y186" s="16">
        <v>20</v>
      </c>
      <c r="Z186" s="16">
        <v>80</v>
      </c>
      <c r="AA186" s="16">
        <v>14</v>
      </c>
      <c r="AB186" s="16" t="s">
        <v>56</v>
      </c>
      <c r="AC186" s="16" t="s">
        <v>691</v>
      </c>
      <c r="AD186" s="16" t="s">
        <v>119</v>
      </c>
      <c r="AE186" s="53" t="s">
        <v>258</v>
      </c>
      <c r="AF186" s="54" t="s">
        <v>99</v>
      </c>
      <c r="AG186" s="62" t="s">
        <v>100</v>
      </c>
      <c r="AH186" s="62" t="s">
        <v>60</v>
      </c>
    </row>
    <row r="187" spans="1:34" s="1" customFormat="1" ht="75" customHeight="1">
      <c r="A187" s="16">
        <v>183</v>
      </c>
      <c r="B187" s="16">
        <v>2023</v>
      </c>
      <c r="C187" s="16" t="s">
        <v>739</v>
      </c>
      <c r="D187" s="16" t="s">
        <v>43</v>
      </c>
      <c r="E187" s="16" t="s">
        <v>44</v>
      </c>
      <c r="F187" s="16" t="s">
        <v>45</v>
      </c>
      <c r="G187" s="16" t="s">
        <v>158</v>
      </c>
      <c r="H187" s="16" t="s">
        <v>414</v>
      </c>
      <c r="I187" s="16" t="s">
        <v>127</v>
      </c>
      <c r="J187" s="16" t="s">
        <v>740</v>
      </c>
      <c r="K187" s="16" t="s">
        <v>150</v>
      </c>
      <c r="L187" s="16">
        <v>2100</v>
      </c>
      <c r="M187" s="16" t="s">
        <v>584</v>
      </c>
      <c r="N187" s="16" t="s">
        <v>585</v>
      </c>
      <c r="O187" s="16" t="s">
        <v>690</v>
      </c>
      <c r="P187" s="16" t="s">
        <v>183</v>
      </c>
      <c r="Q187" s="16">
        <v>30</v>
      </c>
      <c r="R187" s="16">
        <v>30</v>
      </c>
      <c r="S187" s="16">
        <v>0</v>
      </c>
      <c r="T187" s="16">
        <v>0</v>
      </c>
      <c r="U187" s="16" t="s">
        <v>70</v>
      </c>
      <c r="V187" s="16" t="s">
        <v>95</v>
      </c>
      <c r="W187" s="16" t="str">
        <f t="shared" si="3"/>
        <v>果园道路硬化2100平方米</v>
      </c>
      <c r="X187" s="16">
        <v>1</v>
      </c>
      <c r="Y187" s="16">
        <v>47</v>
      </c>
      <c r="Z187" s="16">
        <v>138</v>
      </c>
      <c r="AA187" s="16">
        <v>18</v>
      </c>
      <c r="AB187" s="16" t="s">
        <v>56</v>
      </c>
      <c r="AC187" s="16" t="s">
        <v>691</v>
      </c>
      <c r="AD187" s="16" t="s">
        <v>162</v>
      </c>
      <c r="AE187" s="53" t="s">
        <v>158</v>
      </c>
      <c r="AF187" s="54" t="s">
        <v>99</v>
      </c>
      <c r="AG187" s="62" t="s">
        <v>100</v>
      </c>
      <c r="AH187" s="62" t="s">
        <v>60</v>
      </c>
    </row>
    <row r="188" spans="1:34" s="1" customFormat="1" ht="121.5" customHeight="1">
      <c r="A188" s="16">
        <v>184</v>
      </c>
      <c r="B188" s="16">
        <v>2023</v>
      </c>
      <c r="C188" s="16" t="s">
        <v>741</v>
      </c>
      <c r="D188" s="16" t="s">
        <v>83</v>
      </c>
      <c r="E188" s="16" t="s">
        <v>44</v>
      </c>
      <c r="F188" s="16" t="s">
        <v>45</v>
      </c>
      <c r="G188" s="16" t="s">
        <v>147</v>
      </c>
      <c r="H188" s="16" t="s">
        <v>403</v>
      </c>
      <c r="I188" s="16" t="s">
        <v>127</v>
      </c>
      <c r="J188" s="16" t="s">
        <v>742</v>
      </c>
      <c r="K188" s="16" t="s">
        <v>150</v>
      </c>
      <c r="L188" s="16">
        <v>5000</v>
      </c>
      <c r="M188" s="16" t="s">
        <v>584</v>
      </c>
      <c r="N188" s="16" t="s">
        <v>585</v>
      </c>
      <c r="O188" s="16" t="s">
        <v>690</v>
      </c>
      <c r="P188" s="16" t="s">
        <v>183</v>
      </c>
      <c r="Q188" s="16">
        <v>100</v>
      </c>
      <c r="R188" s="16">
        <v>100</v>
      </c>
      <c r="S188" s="16">
        <v>0</v>
      </c>
      <c r="T188" s="16">
        <v>0</v>
      </c>
      <c r="U188" s="16" t="str">
        <f>VLOOKUP(C:C,'[1]12'!$C:$U,19,FALSE)</f>
        <v>据实补助</v>
      </c>
      <c r="V188" s="16" t="s">
        <v>743</v>
      </c>
      <c r="W188" s="16" t="str">
        <f t="shared" si="3"/>
        <v>18公分道路硬化5000平方米等</v>
      </c>
      <c r="X188" s="16">
        <v>1</v>
      </c>
      <c r="Y188" s="16">
        <v>100</v>
      </c>
      <c r="Z188" s="16">
        <v>334</v>
      </c>
      <c r="AA188" s="16">
        <v>15</v>
      </c>
      <c r="AB188" s="16" t="s">
        <v>56</v>
      </c>
      <c r="AC188" s="16" t="s">
        <v>691</v>
      </c>
      <c r="AD188" s="16" t="s">
        <v>152</v>
      </c>
      <c r="AE188" s="53" t="s">
        <v>403</v>
      </c>
      <c r="AF188" s="54" t="s">
        <v>59</v>
      </c>
      <c r="AG188" s="54" t="s">
        <v>59</v>
      </c>
      <c r="AH188" s="54" t="s">
        <v>60</v>
      </c>
    </row>
    <row r="189" spans="1:34" s="1" customFormat="1" ht="75" customHeight="1">
      <c r="A189" s="16">
        <v>185</v>
      </c>
      <c r="B189" s="16">
        <v>2023</v>
      </c>
      <c r="C189" s="16" t="s">
        <v>744</v>
      </c>
      <c r="D189" s="16" t="s">
        <v>43</v>
      </c>
      <c r="E189" s="16" t="s">
        <v>44</v>
      </c>
      <c r="F189" s="16" t="s">
        <v>45</v>
      </c>
      <c r="G189" s="16" t="s">
        <v>216</v>
      </c>
      <c r="H189" s="16" t="s">
        <v>328</v>
      </c>
      <c r="I189" s="16" t="s">
        <v>116</v>
      </c>
      <c r="J189" s="16" t="s">
        <v>745</v>
      </c>
      <c r="K189" s="16" t="s">
        <v>92</v>
      </c>
      <c r="L189" s="16">
        <v>0.6</v>
      </c>
      <c r="M189" s="16" t="s">
        <v>584</v>
      </c>
      <c r="N189" s="16" t="s">
        <v>585</v>
      </c>
      <c r="O189" s="16" t="s">
        <v>690</v>
      </c>
      <c r="P189" s="16" t="s">
        <v>183</v>
      </c>
      <c r="Q189" s="16">
        <v>48</v>
      </c>
      <c r="R189" s="16">
        <v>48</v>
      </c>
      <c r="S189" s="16">
        <v>0</v>
      </c>
      <c r="T189" s="16">
        <v>0</v>
      </c>
      <c r="U189" s="16" t="str">
        <f>VLOOKUP(C:C,'[1]12'!$C:$U,19,FALSE)</f>
        <v>据实补助</v>
      </c>
      <c r="V189" s="16" t="s">
        <v>746</v>
      </c>
      <c r="W189" s="16" t="str">
        <f t="shared" si="3"/>
        <v>新建基地内道路0.6千米，宽5米</v>
      </c>
      <c r="X189" s="16">
        <v>1</v>
      </c>
      <c r="Y189" s="16">
        <v>55</v>
      </c>
      <c r="Z189" s="16">
        <v>326</v>
      </c>
      <c r="AA189" s="16">
        <v>23</v>
      </c>
      <c r="AB189" s="16" t="s">
        <v>56</v>
      </c>
      <c r="AC189" s="16" t="s">
        <v>691</v>
      </c>
      <c r="AD189" s="16" t="s">
        <v>220</v>
      </c>
      <c r="AE189" s="53" t="s">
        <v>328</v>
      </c>
      <c r="AF189" s="54" t="s">
        <v>99</v>
      </c>
      <c r="AG189" s="62" t="s">
        <v>100</v>
      </c>
      <c r="AH189" s="62" t="s">
        <v>60</v>
      </c>
    </row>
    <row r="190" spans="1:34" s="1" customFormat="1" ht="75" customHeight="1">
      <c r="A190" s="16">
        <v>186</v>
      </c>
      <c r="B190" s="16">
        <v>2023</v>
      </c>
      <c r="C190" s="16" t="s">
        <v>747</v>
      </c>
      <c r="D190" s="16" t="s">
        <v>43</v>
      </c>
      <c r="E190" s="16" t="s">
        <v>44</v>
      </c>
      <c r="F190" s="16" t="s">
        <v>45</v>
      </c>
      <c r="G190" s="16" t="s">
        <v>180</v>
      </c>
      <c r="H190" s="16" t="s">
        <v>181</v>
      </c>
      <c r="I190" s="16" t="s">
        <v>116</v>
      </c>
      <c r="J190" s="16" t="s">
        <v>748</v>
      </c>
      <c r="K190" s="16" t="s">
        <v>150</v>
      </c>
      <c r="L190" s="16">
        <v>4500</v>
      </c>
      <c r="M190" s="16" t="s">
        <v>584</v>
      </c>
      <c r="N190" s="16" t="s">
        <v>585</v>
      </c>
      <c r="O190" s="16" t="s">
        <v>690</v>
      </c>
      <c r="P190" s="16" t="s">
        <v>183</v>
      </c>
      <c r="Q190" s="16">
        <v>85</v>
      </c>
      <c r="R190" s="16">
        <v>85</v>
      </c>
      <c r="S190" s="16">
        <v>0</v>
      </c>
      <c r="T190" s="16">
        <v>0</v>
      </c>
      <c r="U190" s="16" t="s">
        <v>70</v>
      </c>
      <c r="V190" s="16" t="s">
        <v>95</v>
      </c>
      <c r="W190" s="16" t="str">
        <f t="shared" si="3"/>
        <v>产业道路硬化长约4500平方米，路基建设长约3000米，平均宽3米等</v>
      </c>
      <c r="X190" s="16">
        <v>1</v>
      </c>
      <c r="Y190" s="16">
        <v>28</v>
      </c>
      <c r="Z190" s="16">
        <v>130</v>
      </c>
      <c r="AA190" s="16">
        <v>11</v>
      </c>
      <c r="AB190" s="16" t="s">
        <v>56</v>
      </c>
      <c r="AC190" s="16" t="s">
        <v>691</v>
      </c>
      <c r="AD190" s="16" t="s">
        <v>185</v>
      </c>
      <c r="AE190" s="58" t="s">
        <v>181</v>
      </c>
      <c r="AF190" s="54" t="s">
        <v>59</v>
      </c>
      <c r="AG190" s="54" t="s">
        <v>59</v>
      </c>
      <c r="AH190" s="54" t="s">
        <v>60</v>
      </c>
    </row>
    <row r="191" spans="1:34" s="6" customFormat="1" ht="121.5" customHeight="1">
      <c r="A191" s="16">
        <v>187</v>
      </c>
      <c r="B191" s="17">
        <v>2023</v>
      </c>
      <c r="C191" s="29" t="s">
        <v>749</v>
      </c>
      <c r="D191" s="29" t="s">
        <v>43</v>
      </c>
      <c r="E191" s="18" t="s">
        <v>522</v>
      </c>
      <c r="F191" s="29" t="s">
        <v>45</v>
      </c>
      <c r="G191" s="29" t="s">
        <v>125</v>
      </c>
      <c r="H191" s="29" t="s">
        <v>133</v>
      </c>
      <c r="I191" s="29" t="s">
        <v>523</v>
      </c>
      <c r="J191" s="29" t="s">
        <v>750</v>
      </c>
      <c r="K191" s="29" t="s">
        <v>150</v>
      </c>
      <c r="L191" s="29">
        <v>4800</v>
      </c>
      <c r="M191" s="18" t="s">
        <v>584</v>
      </c>
      <c r="N191" s="19" t="s">
        <v>585</v>
      </c>
      <c r="O191" s="19" t="s">
        <v>690</v>
      </c>
      <c r="P191" s="29" t="s">
        <v>183</v>
      </c>
      <c r="Q191" s="29">
        <v>180</v>
      </c>
      <c r="R191" s="29">
        <v>180</v>
      </c>
      <c r="S191" s="27">
        <v>0</v>
      </c>
      <c r="T191" s="27">
        <v>0</v>
      </c>
      <c r="U191" s="29" t="s">
        <v>70</v>
      </c>
      <c r="V191" s="29" t="s">
        <v>751</v>
      </c>
      <c r="W191" s="16" t="str">
        <f t="shared" si="3"/>
        <v>沿河道路延伸长约800米、宽6米，路基回填方约1万立方米、路基平整压实、道路护坡等附属设施</v>
      </c>
      <c r="X191" s="29">
        <v>1</v>
      </c>
      <c r="Y191" s="29">
        <v>72</v>
      </c>
      <c r="Z191" s="29">
        <v>216</v>
      </c>
      <c r="AA191" s="29">
        <v>42</v>
      </c>
      <c r="AB191" s="29" t="s">
        <v>526</v>
      </c>
      <c r="AC191" s="29" t="s">
        <v>587</v>
      </c>
      <c r="AD191" s="29" t="s">
        <v>131</v>
      </c>
      <c r="AE191" s="82" t="s">
        <v>133</v>
      </c>
      <c r="AF191" s="54" t="s">
        <v>59</v>
      </c>
      <c r="AG191" s="54" t="s">
        <v>59</v>
      </c>
      <c r="AH191" s="54" t="s">
        <v>60</v>
      </c>
    </row>
    <row r="192" spans="1:34" s="6" customFormat="1" ht="75" customHeight="1">
      <c r="A192" s="16">
        <v>188</v>
      </c>
      <c r="B192" s="17">
        <v>2023</v>
      </c>
      <c r="C192" s="85" t="s">
        <v>752</v>
      </c>
      <c r="D192" s="20" t="s">
        <v>43</v>
      </c>
      <c r="E192" s="19" t="s">
        <v>74</v>
      </c>
      <c r="F192" s="20" t="s">
        <v>45</v>
      </c>
      <c r="G192" s="20" t="s">
        <v>203</v>
      </c>
      <c r="H192" s="20" t="s">
        <v>204</v>
      </c>
      <c r="I192" s="19" t="s">
        <v>205</v>
      </c>
      <c r="J192" s="85" t="s">
        <v>753</v>
      </c>
      <c r="K192" s="20" t="s">
        <v>92</v>
      </c>
      <c r="L192" s="27">
        <v>2</v>
      </c>
      <c r="M192" s="19" t="s">
        <v>584</v>
      </c>
      <c r="N192" s="19" t="s">
        <v>585</v>
      </c>
      <c r="O192" s="19" t="s">
        <v>690</v>
      </c>
      <c r="P192" s="20" t="s">
        <v>183</v>
      </c>
      <c r="Q192" s="27">
        <v>30</v>
      </c>
      <c r="R192" s="27">
        <v>30</v>
      </c>
      <c r="S192" s="27">
        <v>0</v>
      </c>
      <c r="T192" s="27">
        <v>0</v>
      </c>
      <c r="U192" s="19" t="s">
        <v>70</v>
      </c>
      <c r="V192" s="19" t="s">
        <v>95</v>
      </c>
      <c r="W192" s="16" t="str">
        <f t="shared" si="3"/>
        <v>对园区部分道路2000米进行修缮建设</v>
      </c>
      <c r="X192" s="27">
        <v>1</v>
      </c>
      <c r="Y192" s="27">
        <v>133</v>
      </c>
      <c r="Z192" s="27">
        <v>479</v>
      </c>
      <c r="AA192" s="27">
        <v>28</v>
      </c>
      <c r="AB192" s="19" t="s">
        <v>56</v>
      </c>
      <c r="AC192" s="19" t="s">
        <v>57</v>
      </c>
      <c r="AD192" s="16" t="s">
        <v>208</v>
      </c>
      <c r="AE192" s="56" t="s">
        <v>204</v>
      </c>
      <c r="AF192" s="54" t="s">
        <v>59</v>
      </c>
      <c r="AG192" s="54" t="s">
        <v>59</v>
      </c>
      <c r="AH192" s="54" t="s">
        <v>60</v>
      </c>
    </row>
    <row r="193" spans="1:34" s="1" customFormat="1" ht="115.5" customHeight="1">
      <c r="A193" s="16">
        <v>189</v>
      </c>
      <c r="B193" s="16">
        <v>2023</v>
      </c>
      <c r="C193" s="16" t="s">
        <v>754</v>
      </c>
      <c r="D193" s="16" t="s">
        <v>43</v>
      </c>
      <c r="E193" s="16" t="s">
        <v>44</v>
      </c>
      <c r="F193" s="16" t="s">
        <v>45</v>
      </c>
      <c r="G193" s="16" t="s">
        <v>359</v>
      </c>
      <c r="H193" s="16" t="s">
        <v>366</v>
      </c>
      <c r="I193" s="16" t="s">
        <v>116</v>
      </c>
      <c r="J193" s="16" t="s">
        <v>755</v>
      </c>
      <c r="K193" s="16" t="s">
        <v>92</v>
      </c>
      <c r="L193" s="16">
        <v>2.5</v>
      </c>
      <c r="M193" s="16" t="s">
        <v>584</v>
      </c>
      <c r="N193" s="16" t="s">
        <v>585</v>
      </c>
      <c r="O193" s="16" t="s">
        <v>756</v>
      </c>
      <c r="P193" s="16" t="s">
        <v>585</v>
      </c>
      <c r="Q193" s="16">
        <v>50</v>
      </c>
      <c r="R193" s="16">
        <v>50</v>
      </c>
      <c r="S193" s="16">
        <v>0</v>
      </c>
      <c r="T193" s="16">
        <v>0</v>
      </c>
      <c r="U193" s="16" t="str">
        <f>VLOOKUP(C:C,'[1]12'!$C:$U,19,FALSE)</f>
        <v>据实补助</v>
      </c>
      <c r="V193" s="16" t="s">
        <v>369</v>
      </c>
      <c r="W193" s="16" t="str">
        <f aca="true" t="shared" si="4" ref="W193:W253">J193</f>
        <v>拓宽2.5公里林道及维修，宽3.5米，以及边沟、护坡等配套设施。</v>
      </c>
      <c r="X193" s="16">
        <v>1</v>
      </c>
      <c r="Y193" s="16">
        <v>5</v>
      </c>
      <c r="Z193" s="16">
        <v>23</v>
      </c>
      <c r="AA193" s="16">
        <v>0</v>
      </c>
      <c r="AB193" s="16" t="s">
        <v>56</v>
      </c>
      <c r="AC193" s="16" t="s">
        <v>57</v>
      </c>
      <c r="AD193" s="16" t="s">
        <v>363</v>
      </c>
      <c r="AE193" s="53" t="s">
        <v>366</v>
      </c>
      <c r="AF193" s="54" t="s">
        <v>99</v>
      </c>
      <c r="AG193" s="62" t="s">
        <v>100</v>
      </c>
      <c r="AH193" s="62" t="s">
        <v>60</v>
      </c>
    </row>
    <row r="194" spans="1:34" s="1" customFormat="1" ht="105.75" customHeight="1">
      <c r="A194" s="16">
        <v>190</v>
      </c>
      <c r="B194" s="16">
        <v>2023</v>
      </c>
      <c r="C194" s="16" t="s">
        <v>757</v>
      </c>
      <c r="D194" s="16" t="s">
        <v>43</v>
      </c>
      <c r="E194" s="16" t="s">
        <v>44</v>
      </c>
      <c r="F194" s="16" t="s">
        <v>45</v>
      </c>
      <c r="G194" s="16" t="s">
        <v>234</v>
      </c>
      <c r="H194" s="16" t="s">
        <v>758</v>
      </c>
      <c r="I194" s="16" t="s">
        <v>116</v>
      </c>
      <c r="J194" s="16" t="s">
        <v>759</v>
      </c>
      <c r="K194" s="16" t="s">
        <v>92</v>
      </c>
      <c r="L194" s="16">
        <v>0.4</v>
      </c>
      <c r="M194" s="16" t="s">
        <v>584</v>
      </c>
      <c r="N194" s="16" t="s">
        <v>585</v>
      </c>
      <c r="O194" s="16" t="s">
        <v>756</v>
      </c>
      <c r="P194" s="16" t="s">
        <v>546</v>
      </c>
      <c r="Q194" s="16">
        <v>100</v>
      </c>
      <c r="R194" s="16">
        <v>100</v>
      </c>
      <c r="S194" s="16">
        <v>0</v>
      </c>
      <c r="T194" s="16">
        <v>0</v>
      </c>
      <c r="U194" s="16" t="str">
        <f>VLOOKUP(C:C,'[1]12'!$C:$U,19,FALSE)</f>
        <v>据实补助</v>
      </c>
      <c r="V194" s="16" t="s">
        <v>369</v>
      </c>
      <c r="W194" s="16" t="str">
        <f t="shared" si="4"/>
        <v>防护堤800米、宽1米、高2.5米</v>
      </c>
      <c r="X194" s="16">
        <v>1</v>
      </c>
      <c r="Y194" s="16">
        <v>110</v>
      </c>
      <c r="Z194" s="16">
        <v>345</v>
      </c>
      <c r="AA194" s="16">
        <v>20</v>
      </c>
      <c r="AB194" s="16" t="s">
        <v>56</v>
      </c>
      <c r="AC194" s="16" t="s">
        <v>760</v>
      </c>
      <c r="AD194" s="16" t="s">
        <v>240</v>
      </c>
      <c r="AE194" s="53" t="s">
        <v>758</v>
      </c>
      <c r="AF194" s="54" t="s">
        <v>59</v>
      </c>
      <c r="AG194" s="54" t="s">
        <v>59</v>
      </c>
      <c r="AH194" s="54" t="s">
        <v>60</v>
      </c>
    </row>
    <row r="195" spans="1:34" s="1" customFormat="1" ht="75" customHeight="1">
      <c r="A195" s="16">
        <v>191</v>
      </c>
      <c r="B195" s="16">
        <v>2023</v>
      </c>
      <c r="C195" s="16" t="s">
        <v>761</v>
      </c>
      <c r="D195" s="16" t="s">
        <v>43</v>
      </c>
      <c r="E195" s="16" t="s">
        <v>44</v>
      </c>
      <c r="F195" s="16" t="s">
        <v>45</v>
      </c>
      <c r="G195" s="16" t="s">
        <v>234</v>
      </c>
      <c r="H195" s="16" t="s">
        <v>235</v>
      </c>
      <c r="I195" s="16" t="s">
        <v>67</v>
      </c>
      <c r="J195" s="16" t="s">
        <v>762</v>
      </c>
      <c r="K195" s="16" t="s">
        <v>150</v>
      </c>
      <c r="L195" s="16">
        <v>700</v>
      </c>
      <c r="M195" s="16" t="s">
        <v>584</v>
      </c>
      <c r="N195" s="16" t="s">
        <v>585</v>
      </c>
      <c r="O195" s="16" t="s">
        <v>756</v>
      </c>
      <c r="P195" s="16" t="s">
        <v>183</v>
      </c>
      <c r="Q195" s="16">
        <v>25</v>
      </c>
      <c r="R195" s="16">
        <v>25</v>
      </c>
      <c r="S195" s="16">
        <v>0</v>
      </c>
      <c r="T195" s="16">
        <v>0</v>
      </c>
      <c r="U195" s="16" t="str">
        <f>VLOOKUP(C:C,'[1]12'!$C:$U,19,FALSE)</f>
        <v>据实补助</v>
      </c>
      <c r="V195" s="16" t="s">
        <v>666</v>
      </c>
      <c r="W195" s="16" t="str">
        <f t="shared" si="4"/>
        <v>堡坎70立方米，吸水砖700平方米等设施建设</v>
      </c>
      <c r="X195" s="16">
        <v>1</v>
      </c>
      <c r="Y195" s="16">
        <v>20</v>
      </c>
      <c r="Z195" s="16">
        <v>95</v>
      </c>
      <c r="AA195" s="16">
        <v>5</v>
      </c>
      <c r="AB195" s="16" t="s">
        <v>56</v>
      </c>
      <c r="AC195" s="16" t="s">
        <v>760</v>
      </c>
      <c r="AD195" s="16" t="s">
        <v>240</v>
      </c>
      <c r="AE195" s="53" t="s">
        <v>235</v>
      </c>
      <c r="AF195" s="54" t="s">
        <v>99</v>
      </c>
      <c r="AG195" s="62" t="s">
        <v>100</v>
      </c>
      <c r="AH195" s="62" t="s">
        <v>60</v>
      </c>
    </row>
    <row r="196" spans="1:34" s="1" customFormat="1" ht="75" customHeight="1">
      <c r="A196" s="16">
        <v>192</v>
      </c>
      <c r="B196" s="16">
        <v>2023</v>
      </c>
      <c r="C196" s="16" t="s">
        <v>763</v>
      </c>
      <c r="D196" s="16" t="s">
        <v>43</v>
      </c>
      <c r="E196" s="16" t="s">
        <v>44</v>
      </c>
      <c r="F196" s="16" t="s">
        <v>45</v>
      </c>
      <c r="G196" s="16" t="s">
        <v>234</v>
      </c>
      <c r="H196" s="16" t="s">
        <v>764</v>
      </c>
      <c r="I196" s="16" t="s">
        <v>127</v>
      </c>
      <c r="J196" s="16" t="s">
        <v>765</v>
      </c>
      <c r="K196" s="16" t="s">
        <v>372</v>
      </c>
      <c r="L196" s="16">
        <v>220</v>
      </c>
      <c r="M196" s="16" t="s">
        <v>584</v>
      </c>
      <c r="N196" s="16" t="s">
        <v>585</v>
      </c>
      <c r="O196" s="16" t="s">
        <v>756</v>
      </c>
      <c r="P196" s="16" t="s">
        <v>546</v>
      </c>
      <c r="Q196" s="16">
        <v>14</v>
      </c>
      <c r="R196" s="16">
        <v>14</v>
      </c>
      <c r="S196" s="16">
        <v>0</v>
      </c>
      <c r="T196" s="16">
        <v>0</v>
      </c>
      <c r="U196" s="16" t="str">
        <f>VLOOKUP(C:C,'[1]12'!$C:$U,19,FALSE)</f>
        <v>据实补助</v>
      </c>
      <c r="V196" s="16" t="s">
        <v>666</v>
      </c>
      <c r="W196" s="16" t="str">
        <f t="shared" si="4"/>
        <v>浆砌块料220立方米等设施建设</v>
      </c>
      <c r="X196" s="16">
        <v>1</v>
      </c>
      <c r="Y196" s="16">
        <v>36</v>
      </c>
      <c r="Z196" s="16">
        <v>156</v>
      </c>
      <c r="AA196" s="16">
        <v>18</v>
      </c>
      <c r="AB196" s="16" t="s">
        <v>56</v>
      </c>
      <c r="AC196" s="16" t="s">
        <v>587</v>
      </c>
      <c r="AD196" s="16" t="s">
        <v>240</v>
      </c>
      <c r="AE196" s="53" t="s">
        <v>764</v>
      </c>
      <c r="AF196" s="54" t="s">
        <v>99</v>
      </c>
      <c r="AG196" s="62" t="s">
        <v>100</v>
      </c>
      <c r="AH196" s="62" t="s">
        <v>60</v>
      </c>
    </row>
    <row r="197" spans="1:34" s="1" customFormat="1" ht="91.5" customHeight="1">
      <c r="A197" s="16">
        <v>193</v>
      </c>
      <c r="B197" s="16">
        <v>2023</v>
      </c>
      <c r="C197" s="16" t="s">
        <v>766</v>
      </c>
      <c r="D197" s="16" t="s">
        <v>43</v>
      </c>
      <c r="E197" s="16" t="s">
        <v>44</v>
      </c>
      <c r="F197" s="16" t="s">
        <v>45</v>
      </c>
      <c r="G197" s="16" t="s">
        <v>234</v>
      </c>
      <c r="H197" s="16" t="s">
        <v>250</v>
      </c>
      <c r="I197" s="16" t="s">
        <v>116</v>
      </c>
      <c r="J197" s="16" t="s">
        <v>767</v>
      </c>
      <c r="K197" s="96" t="s">
        <v>372</v>
      </c>
      <c r="L197" s="96">
        <v>100</v>
      </c>
      <c r="M197" s="16" t="s">
        <v>584</v>
      </c>
      <c r="N197" s="16" t="s">
        <v>585</v>
      </c>
      <c r="O197" s="16" t="s">
        <v>756</v>
      </c>
      <c r="P197" s="16" t="s">
        <v>546</v>
      </c>
      <c r="Q197" s="16">
        <v>50</v>
      </c>
      <c r="R197" s="16">
        <v>50</v>
      </c>
      <c r="S197" s="16">
        <v>0</v>
      </c>
      <c r="T197" s="16">
        <v>0</v>
      </c>
      <c r="U197" s="16" t="s">
        <v>70</v>
      </c>
      <c r="V197" s="16" t="s">
        <v>666</v>
      </c>
      <c r="W197" s="16" t="str">
        <f t="shared" si="4"/>
        <v>堡坎100立方米、2米*3.5米桥梁一座、路面硬化204平方米，铺设道路868平方米，垃圾桶8个，场地平整3385平方米等</v>
      </c>
      <c r="X197" s="16">
        <v>1</v>
      </c>
      <c r="Y197" s="16">
        <v>35</v>
      </c>
      <c r="Z197" s="16">
        <v>168</v>
      </c>
      <c r="AA197" s="16">
        <v>24</v>
      </c>
      <c r="AB197" s="16" t="s">
        <v>526</v>
      </c>
      <c r="AC197" s="16" t="s">
        <v>768</v>
      </c>
      <c r="AD197" s="16" t="s">
        <v>240</v>
      </c>
      <c r="AE197" s="53" t="s">
        <v>250</v>
      </c>
      <c r="AF197" s="54" t="s">
        <v>59</v>
      </c>
      <c r="AG197" s="54" t="s">
        <v>59</v>
      </c>
      <c r="AH197" s="54" t="s">
        <v>60</v>
      </c>
    </row>
    <row r="198" spans="1:34" s="1" customFormat="1" ht="75" customHeight="1">
      <c r="A198" s="16">
        <v>194</v>
      </c>
      <c r="B198" s="16">
        <v>2023</v>
      </c>
      <c r="C198" s="16" t="s">
        <v>769</v>
      </c>
      <c r="D198" s="16" t="s">
        <v>43</v>
      </c>
      <c r="E198" s="16" t="s">
        <v>44</v>
      </c>
      <c r="F198" s="16" t="s">
        <v>45</v>
      </c>
      <c r="G198" s="16" t="s">
        <v>114</v>
      </c>
      <c r="H198" s="16" t="s">
        <v>366</v>
      </c>
      <c r="I198" s="16" t="s">
        <v>127</v>
      </c>
      <c r="J198" s="16" t="s">
        <v>770</v>
      </c>
      <c r="K198" s="16" t="s">
        <v>92</v>
      </c>
      <c r="L198" s="16">
        <v>0.007</v>
      </c>
      <c r="M198" s="16" t="s">
        <v>584</v>
      </c>
      <c r="N198" s="16" t="s">
        <v>585</v>
      </c>
      <c r="O198" s="16" t="s">
        <v>756</v>
      </c>
      <c r="P198" s="16" t="s">
        <v>546</v>
      </c>
      <c r="Q198" s="16">
        <v>15</v>
      </c>
      <c r="R198" s="16">
        <v>15</v>
      </c>
      <c r="S198" s="16">
        <v>0</v>
      </c>
      <c r="T198" s="16">
        <v>0</v>
      </c>
      <c r="U198" s="16" t="str">
        <f>VLOOKUP(C:C,'[1]12'!$C:$U,19,FALSE)</f>
        <v>据实补助</v>
      </c>
      <c r="V198" s="16" t="s">
        <v>666</v>
      </c>
      <c r="W198" s="16" t="str">
        <f t="shared" si="4"/>
        <v>长7米，宽5米桥梁一座</v>
      </c>
      <c r="X198" s="16">
        <v>1</v>
      </c>
      <c r="Y198" s="16">
        <v>15</v>
      </c>
      <c r="Z198" s="16">
        <v>58</v>
      </c>
      <c r="AA198" s="16">
        <v>6</v>
      </c>
      <c r="AB198" s="16" t="s">
        <v>56</v>
      </c>
      <c r="AC198" s="16" t="s">
        <v>587</v>
      </c>
      <c r="AD198" s="16" t="s">
        <v>119</v>
      </c>
      <c r="AE198" s="53" t="s">
        <v>366</v>
      </c>
      <c r="AF198" s="54" t="s">
        <v>99</v>
      </c>
      <c r="AG198" s="62" t="s">
        <v>100</v>
      </c>
      <c r="AH198" s="62" t="s">
        <v>60</v>
      </c>
    </row>
    <row r="199" spans="1:34" s="1" customFormat="1" ht="114.75" customHeight="1">
      <c r="A199" s="16">
        <v>195</v>
      </c>
      <c r="B199" s="16">
        <v>2023</v>
      </c>
      <c r="C199" s="16" t="s">
        <v>771</v>
      </c>
      <c r="D199" s="16" t="s">
        <v>43</v>
      </c>
      <c r="E199" s="16" t="s">
        <v>44</v>
      </c>
      <c r="F199" s="16" t="s">
        <v>45</v>
      </c>
      <c r="G199" s="16" t="s">
        <v>114</v>
      </c>
      <c r="H199" s="16" t="s">
        <v>310</v>
      </c>
      <c r="I199" s="16" t="s">
        <v>67</v>
      </c>
      <c r="J199" s="16" t="s">
        <v>772</v>
      </c>
      <c r="K199" s="16" t="s">
        <v>773</v>
      </c>
      <c r="L199" s="16">
        <v>30</v>
      </c>
      <c r="M199" s="16" t="s">
        <v>584</v>
      </c>
      <c r="N199" s="16" t="s">
        <v>585</v>
      </c>
      <c r="O199" s="16" t="s">
        <v>756</v>
      </c>
      <c r="P199" s="16" t="s">
        <v>183</v>
      </c>
      <c r="Q199" s="16">
        <v>12</v>
      </c>
      <c r="R199" s="16">
        <v>8</v>
      </c>
      <c r="S199" s="16">
        <v>4</v>
      </c>
      <c r="T199" s="16">
        <v>0</v>
      </c>
      <c r="U199" s="16" t="str">
        <f>VLOOKUP(C:C,'[1]12'!$C:$U,19,FALSE)</f>
        <v>据实补助</v>
      </c>
      <c r="V199" s="16" t="s">
        <v>369</v>
      </c>
      <c r="W199" s="16" t="str">
        <f t="shared" si="4"/>
        <v>公共基础照明30盏</v>
      </c>
      <c r="X199" s="16">
        <v>1</v>
      </c>
      <c r="Y199" s="16">
        <v>106</v>
      </c>
      <c r="Z199" s="16">
        <v>411</v>
      </c>
      <c r="AA199" s="16">
        <v>19</v>
      </c>
      <c r="AB199" s="16" t="s">
        <v>56</v>
      </c>
      <c r="AC199" s="16" t="s">
        <v>57</v>
      </c>
      <c r="AD199" s="16" t="s">
        <v>119</v>
      </c>
      <c r="AE199" s="53" t="s">
        <v>310</v>
      </c>
      <c r="AF199" s="54" t="s">
        <v>99</v>
      </c>
      <c r="AG199" s="62" t="s">
        <v>100</v>
      </c>
      <c r="AH199" s="62" t="s">
        <v>60</v>
      </c>
    </row>
    <row r="200" spans="1:34" s="1" customFormat="1" ht="115.5" customHeight="1">
      <c r="A200" s="16">
        <v>196</v>
      </c>
      <c r="B200" s="16">
        <v>2023</v>
      </c>
      <c r="C200" s="16" t="s">
        <v>774</v>
      </c>
      <c r="D200" s="16" t="s">
        <v>43</v>
      </c>
      <c r="E200" s="16" t="s">
        <v>44</v>
      </c>
      <c r="F200" s="16" t="s">
        <v>45</v>
      </c>
      <c r="G200" s="16" t="s">
        <v>114</v>
      </c>
      <c r="H200" s="16" t="s">
        <v>258</v>
      </c>
      <c r="I200" s="16" t="s">
        <v>67</v>
      </c>
      <c r="J200" s="16" t="s">
        <v>775</v>
      </c>
      <c r="K200" s="16" t="s">
        <v>773</v>
      </c>
      <c r="L200" s="16">
        <v>60</v>
      </c>
      <c r="M200" s="16" t="s">
        <v>584</v>
      </c>
      <c r="N200" s="16" t="s">
        <v>585</v>
      </c>
      <c r="O200" s="16" t="s">
        <v>756</v>
      </c>
      <c r="P200" s="16" t="s">
        <v>183</v>
      </c>
      <c r="Q200" s="16">
        <v>20</v>
      </c>
      <c r="R200" s="16">
        <v>0</v>
      </c>
      <c r="S200" s="16">
        <v>20</v>
      </c>
      <c r="T200" s="16">
        <v>0</v>
      </c>
      <c r="U200" s="16" t="s">
        <v>70</v>
      </c>
      <c r="V200" s="16" t="s">
        <v>369</v>
      </c>
      <c r="W200" s="16" t="str">
        <f t="shared" si="4"/>
        <v>安装路灯约60盏</v>
      </c>
      <c r="X200" s="16">
        <v>1</v>
      </c>
      <c r="Y200" s="16">
        <v>120</v>
      </c>
      <c r="Z200" s="16">
        <v>250</v>
      </c>
      <c r="AA200" s="16">
        <v>29</v>
      </c>
      <c r="AB200" s="16" t="s">
        <v>56</v>
      </c>
      <c r="AC200" s="16" t="s">
        <v>57</v>
      </c>
      <c r="AD200" s="16" t="s">
        <v>119</v>
      </c>
      <c r="AE200" s="53" t="s">
        <v>258</v>
      </c>
      <c r="AF200" s="54" t="s">
        <v>99</v>
      </c>
      <c r="AG200" s="62" t="s">
        <v>100</v>
      </c>
      <c r="AH200" s="62" t="s">
        <v>60</v>
      </c>
    </row>
    <row r="201" spans="1:34" s="1" customFormat="1" ht="75" customHeight="1">
      <c r="A201" s="16">
        <v>197</v>
      </c>
      <c r="B201" s="16">
        <v>2023</v>
      </c>
      <c r="C201" s="16" t="s">
        <v>776</v>
      </c>
      <c r="D201" s="16" t="s">
        <v>43</v>
      </c>
      <c r="E201" s="16" t="s">
        <v>44</v>
      </c>
      <c r="F201" s="16" t="s">
        <v>45</v>
      </c>
      <c r="G201" s="16" t="s">
        <v>147</v>
      </c>
      <c r="H201" s="16" t="s">
        <v>777</v>
      </c>
      <c r="I201" s="16" t="s">
        <v>127</v>
      </c>
      <c r="J201" s="16" t="s">
        <v>778</v>
      </c>
      <c r="K201" s="16" t="s">
        <v>150</v>
      </c>
      <c r="L201" s="16">
        <v>1600</v>
      </c>
      <c r="M201" s="16" t="s">
        <v>584</v>
      </c>
      <c r="N201" s="16" t="s">
        <v>585</v>
      </c>
      <c r="O201" s="16" t="s">
        <v>756</v>
      </c>
      <c r="P201" s="16" t="s">
        <v>546</v>
      </c>
      <c r="Q201" s="16">
        <v>25</v>
      </c>
      <c r="R201" s="16">
        <v>25</v>
      </c>
      <c r="S201" s="16">
        <v>0</v>
      </c>
      <c r="T201" s="16">
        <v>0</v>
      </c>
      <c r="U201" s="16" t="str">
        <f>VLOOKUP(C:C,'[1]12'!$C:$U,19,FALSE)</f>
        <v>据实补助</v>
      </c>
      <c r="V201" s="16" t="s">
        <v>666</v>
      </c>
      <c r="W201" s="16" t="str">
        <f t="shared" si="4"/>
        <v>硬化15公分入户路约1600平方米等</v>
      </c>
      <c r="X201" s="16">
        <v>1</v>
      </c>
      <c r="Y201" s="16">
        <v>47</v>
      </c>
      <c r="Z201" s="16">
        <v>230</v>
      </c>
      <c r="AA201" s="16">
        <v>6</v>
      </c>
      <c r="AB201" s="16" t="s">
        <v>377</v>
      </c>
      <c r="AC201" s="16" t="s">
        <v>587</v>
      </c>
      <c r="AD201" s="16" t="s">
        <v>152</v>
      </c>
      <c r="AE201" s="53" t="s">
        <v>777</v>
      </c>
      <c r="AF201" s="54" t="s">
        <v>99</v>
      </c>
      <c r="AG201" s="62" t="s">
        <v>100</v>
      </c>
      <c r="AH201" s="62" t="s">
        <v>60</v>
      </c>
    </row>
    <row r="202" spans="1:34" s="1" customFormat="1" ht="127.5" customHeight="1">
      <c r="A202" s="16">
        <v>198</v>
      </c>
      <c r="B202" s="16">
        <v>2023</v>
      </c>
      <c r="C202" s="16" t="s">
        <v>779</v>
      </c>
      <c r="D202" s="16" t="s">
        <v>43</v>
      </c>
      <c r="E202" s="16" t="s">
        <v>44</v>
      </c>
      <c r="F202" s="16" t="s">
        <v>45</v>
      </c>
      <c r="G202" s="16" t="s">
        <v>147</v>
      </c>
      <c r="H202" s="16" t="s">
        <v>148</v>
      </c>
      <c r="I202" s="16" t="s">
        <v>116</v>
      </c>
      <c r="J202" s="16" t="s">
        <v>780</v>
      </c>
      <c r="K202" s="16" t="s">
        <v>372</v>
      </c>
      <c r="L202" s="16">
        <v>200</v>
      </c>
      <c r="M202" s="16" t="s">
        <v>584</v>
      </c>
      <c r="N202" s="16" t="s">
        <v>585</v>
      </c>
      <c r="O202" s="16" t="s">
        <v>756</v>
      </c>
      <c r="P202" s="16" t="s">
        <v>546</v>
      </c>
      <c r="Q202" s="16">
        <v>40</v>
      </c>
      <c r="R202" s="16">
        <v>40</v>
      </c>
      <c r="S202" s="16">
        <v>0</v>
      </c>
      <c r="T202" s="16">
        <v>0</v>
      </c>
      <c r="U202" s="16" t="str">
        <f>VLOOKUP(C:C,'[1]12'!$C:$U,19,FALSE)</f>
        <v>据实补助</v>
      </c>
      <c r="V202" s="16" t="s">
        <v>369</v>
      </c>
      <c r="W202" s="16" t="str">
        <f t="shared" si="4"/>
        <v>新建河堤200立方米等</v>
      </c>
      <c r="X202" s="16">
        <v>1</v>
      </c>
      <c r="Y202" s="16">
        <v>20</v>
      </c>
      <c r="Z202" s="16">
        <v>140</v>
      </c>
      <c r="AA202" s="16">
        <v>19</v>
      </c>
      <c r="AB202" s="16" t="s">
        <v>56</v>
      </c>
      <c r="AC202" s="16" t="s">
        <v>760</v>
      </c>
      <c r="AD202" s="16" t="s">
        <v>152</v>
      </c>
      <c r="AE202" s="53" t="s">
        <v>148</v>
      </c>
      <c r="AF202" s="54" t="s">
        <v>59</v>
      </c>
      <c r="AG202" s="54" t="s">
        <v>59</v>
      </c>
      <c r="AH202" s="54" t="s">
        <v>60</v>
      </c>
    </row>
    <row r="203" spans="1:34" s="1" customFormat="1" ht="75" customHeight="1">
      <c r="A203" s="16">
        <v>199</v>
      </c>
      <c r="B203" s="16">
        <v>2023</v>
      </c>
      <c r="C203" s="16" t="s">
        <v>781</v>
      </c>
      <c r="D203" s="16" t="s">
        <v>43</v>
      </c>
      <c r="E203" s="16" t="s">
        <v>44</v>
      </c>
      <c r="F203" s="16" t="s">
        <v>45</v>
      </c>
      <c r="G203" s="16" t="s">
        <v>89</v>
      </c>
      <c r="H203" s="16" t="s">
        <v>494</v>
      </c>
      <c r="I203" s="16" t="s">
        <v>127</v>
      </c>
      <c r="J203" s="16" t="s">
        <v>782</v>
      </c>
      <c r="K203" s="16" t="s">
        <v>150</v>
      </c>
      <c r="L203" s="16">
        <v>200</v>
      </c>
      <c r="M203" s="16" t="s">
        <v>584</v>
      </c>
      <c r="N203" s="16" t="s">
        <v>585</v>
      </c>
      <c r="O203" s="16" t="s">
        <v>756</v>
      </c>
      <c r="P203" s="16" t="s">
        <v>183</v>
      </c>
      <c r="Q203" s="16">
        <v>20</v>
      </c>
      <c r="R203" s="16">
        <v>20</v>
      </c>
      <c r="S203" s="16">
        <v>0</v>
      </c>
      <c r="T203" s="16">
        <v>0</v>
      </c>
      <c r="U203" s="16" t="s">
        <v>70</v>
      </c>
      <c r="V203" s="16" t="s">
        <v>666</v>
      </c>
      <c r="W203" s="16" t="str">
        <f t="shared" si="4"/>
        <v>道路硬化200平方米、挡土70m³，环境整治等</v>
      </c>
      <c r="X203" s="16">
        <v>1</v>
      </c>
      <c r="Y203" s="16">
        <v>32</v>
      </c>
      <c r="Z203" s="16">
        <v>75</v>
      </c>
      <c r="AA203" s="16">
        <v>6</v>
      </c>
      <c r="AB203" s="16" t="s">
        <v>56</v>
      </c>
      <c r="AC203" s="16" t="s">
        <v>57</v>
      </c>
      <c r="AD203" s="16" t="s">
        <v>197</v>
      </c>
      <c r="AE203" s="53" t="s">
        <v>494</v>
      </c>
      <c r="AF203" s="54" t="s">
        <v>99</v>
      </c>
      <c r="AG203" s="62" t="s">
        <v>100</v>
      </c>
      <c r="AH203" s="62" t="s">
        <v>60</v>
      </c>
    </row>
    <row r="204" spans="1:34" s="1" customFormat="1" ht="75" customHeight="1">
      <c r="A204" s="16">
        <v>200</v>
      </c>
      <c r="B204" s="16">
        <v>2023</v>
      </c>
      <c r="C204" s="16" t="s">
        <v>783</v>
      </c>
      <c r="D204" s="16" t="s">
        <v>43</v>
      </c>
      <c r="E204" s="16" t="s">
        <v>44</v>
      </c>
      <c r="F204" s="16" t="s">
        <v>45</v>
      </c>
      <c r="G204" s="16" t="s">
        <v>147</v>
      </c>
      <c r="H204" s="16" t="s">
        <v>403</v>
      </c>
      <c r="I204" s="16" t="s">
        <v>127</v>
      </c>
      <c r="J204" s="16" t="s">
        <v>784</v>
      </c>
      <c r="K204" s="16" t="s">
        <v>92</v>
      </c>
      <c r="L204" s="16">
        <v>0.01</v>
      </c>
      <c r="M204" s="16" t="s">
        <v>584</v>
      </c>
      <c r="N204" s="16" t="s">
        <v>585</v>
      </c>
      <c r="O204" s="16" t="s">
        <v>756</v>
      </c>
      <c r="P204" s="16" t="s">
        <v>183</v>
      </c>
      <c r="Q204" s="16">
        <v>15</v>
      </c>
      <c r="R204" s="16">
        <v>15</v>
      </c>
      <c r="S204" s="16">
        <v>0</v>
      </c>
      <c r="T204" s="16">
        <v>0</v>
      </c>
      <c r="U204" s="16" t="str">
        <f>VLOOKUP(C:C,'[1]12'!$C:$U,19,FALSE)</f>
        <v>据实补助</v>
      </c>
      <c r="V204" s="16" t="s">
        <v>666</v>
      </c>
      <c r="W204" s="16" t="str">
        <f t="shared" si="4"/>
        <v>建设桥梁2座</v>
      </c>
      <c r="X204" s="16">
        <v>1</v>
      </c>
      <c r="Y204" s="16">
        <v>45</v>
      </c>
      <c r="Z204" s="16">
        <v>180</v>
      </c>
      <c r="AA204" s="16">
        <v>25</v>
      </c>
      <c r="AB204" s="16" t="s">
        <v>56</v>
      </c>
      <c r="AC204" s="16" t="s">
        <v>587</v>
      </c>
      <c r="AD204" s="16" t="s">
        <v>152</v>
      </c>
      <c r="AE204" s="53" t="s">
        <v>403</v>
      </c>
      <c r="AF204" s="54" t="s">
        <v>99</v>
      </c>
      <c r="AG204" s="62" t="s">
        <v>100</v>
      </c>
      <c r="AH204" s="62" t="s">
        <v>60</v>
      </c>
    </row>
    <row r="205" spans="1:34" s="1" customFormat="1" ht="75" customHeight="1">
      <c r="A205" s="16">
        <v>201</v>
      </c>
      <c r="B205" s="16">
        <v>2023</v>
      </c>
      <c r="C205" s="16" t="s">
        <v>785</v>
      </c>
      <c r="D205" s="16" t="s">
        <v>43</v>
      </c>
      <c r="E205" s="16" t="s">
        <v>44</v>
      </c>
      <c r="F205" s="16" t="s">
        <v>45</v>
      </c>
      <c r="G205" s="16" t="s">
        <v>158</v>
      </c>
      <c r="H205" s="16" t="s">
        <v>159</v>
      </c>
      <c r="I205" s="16" t="s">
        <v>116</v>
      </c>
      <c r="J205" s="16" t="s">
        <v>786</v>
      </c>
      <c r="K205" s="16" t="s">
        <v>92</v>
      </c>
      <c r="L205" s="16">
        <v>0.4</v>
      </c>
      <c r="M205" s="16" t="s">
        <v>584</v>
      </c>
      <c r="N205" s="16" t="s">
        <v>585</v>
      </c>
      <c r="O205" s="16" t="s">
        <v>756</v>
      </c>
      <c r="P205" s="16" t="s">
        <v>183</v>
      </c>
      <c r="Q205" s="16">
        <v>35</v>
      </c>
      <c r="R205" s="16">
        <v>35</v>
      </c>
      <c r="S205" s="16">
        <v>0</v>
      </c>
      <c r="T205" s="16">
        <v>0</v>
      </c>
      <c r="U205" s="16" t="s">
        <v>70</v>
      </c>
      <c r="V205" s="16" t="s">
        <v>666</v>
      </c>
      <c r="W205" s="16" t="str">
        <f t="shared" si="4"/>
        <v>400米河堤土坝加固及水渠400米</v>
      </c>
      <c r="X205" s="16">
        <v>1</v>
      </c>
      <c r="Y205" s="16">
        <v>47</v>
      </c>
      <c r="Z205" s="16">
        <v>135</v>
      </c>
      <c r="AA205" s="16">
        <v>38</v>
      </c>
      <c r="AB205" s="16" t="s">
        <v>56</v>
      </c>
      <c r="AC205" s="16" t="s">
        <v>760</v>
      </c>
      <c r="AD205" s="16" t="s">
        <v>162</v>
      </c>
      <c r="AE205" s="53" t="s">
        <v>159</v>
      </c>
      <c r="AF205" s="54" t="s">
        <v>59</v>
      </c>
      <c r="AG205" s="54" t="s">
        <v>59</v>
      </c>
      <c r="AH205" s="54" t="s">
        <v>60</v>
      </c>
    </row>
    <row r="206" spans="1:34" s="1" customFormat="1" ht="75" customHeight="1">
      <c r="A206" s="16">
        <v>202</v>
      </c>
      <c r="B206" s="16">
        <v>2023</v>
      </c>
      <c r="C206" s="16" t="s">
        <v>787</v>
      </c>
      <c r="D206" s="16" t="s">
        <v>43</v>
      </c>
      <c r="E206" s="16" t="s">
        <v>44</v>
      </c>
      <c r="F206" s="16" t="s">
        <v>45</v>
      </c>
      <c r="G206" s="16" t="s">
        <v>158</v>
      </c>
      <c r="H206" s="16" t="s">
        <v>285</v>
      </c>
      <c r="I206" s="16" t="s">
        <v>116</v>
      </c>
      <c r="J206" s="16" t="s">
        <v>788</v>
      </c>
      <c r="K206" s="16" t="s">
        <v>372</v>
      </c>
      <c r="L206" s="16">
        <v>550</v>
      </c>
      <c r="M206" s="16" t="s">
        <v>584</v>
      </c>
      <c r="N206" s="16" t="s">
        <v>585</v>
      </c>
      <c r="O206" s="16" t="s">
        <v>756</v>
      </c>
      <c r="P206" s="16" t="s">
        <v>546</v>
      </c>
      <c r="Q206" s="16">
        <v>30</v>
      </c>
      <c r="R206" s="16">
        <v>30</v>
      </c>
      <c r="S206" s="16">
        <v>0</v>
      </c>
      <c r="T206" s="16">
        <v>0</v>
      </c>
      <c r="U206" s="16" t="str">
        <f>VLOOKUP(C:C,'[1]12'!$C:$U,19,FALSE)</f>
        <v>据实补助</v>
      </c>
      <c r="V206" s="16" t="s">
        <v>666</v>
      </c>
      <c r="W206" s="16" t="str">
        <f t="shared" si="4"/>
        <v>防洪堤550立方米</v>
      </c>
      <c r="X206" s="16">
        <v>1</v>
      </c>
      <c r="Y206" s="16">
        <v>31</v>
      </c>
      <c r="Z206" s="16">
        <v>125</v>
      </c>
      <c r="AA206" s="16">
        <v>19</v>
      </c>
      <c r="AB206" s="16" t="s">
        <v>56</v>
      </c>
      <c r="AC206" s="16" t="s">
        <v>760</v>
      </c>
      <c r="AD206" s="16" t="s">
        <v>162</v>
      </c>
      <c r="AE206" s="53" t="s">
        <v>285</v>
      </c>
      <c r="AF206" s="54" t="s">
        <v>99</v>
      </c>
      <c r="AG206" s="62" t="s">
        <v>100</v>
      </c>
      <c r="AH206" s="62" t="s">
        <v>60</v>
      </c>
    </row>
    <row r="207" spans="1:34" s="1" customFormat="1" ht="90" customHeight="1">
      <c r="A207" s="16">
        <v>203</v>
      </c>
      <c r="B207" s="16">
        <v>2023</v>
      </c>
      <c r="C207" s="16" t="s">
        <v>789</v>
      </c>
      <c r="D207" s="16" t="s">
        <v>43</v>
      </c>
      <c r="E207" s="16" t="s">
        <v>44</v>
      </c>
      <c r="F207" s="16" t="s">
        <v>45</v>
      </c>
      <c r="G207" s="16" t="s">
        <v>174</v>
      </c>
      <c r="H207" s="16" t="s">
        <v>790</v>
      </c>
      <c r="I207" s="16" t="s">
        <v>127</v>
      </c>
      <c r="J207" s="16" t="s">
        <v>791</v>
      </c>
      <c r="K207" s="16" t="s">
        <v>372</v>
      </c>
      <c r="L207" s="16">
        <v>390</v>
      </c>
      <c r="M207" s="16" t="s">
        <v>584</v>
      </c>
      <c r="N207" s="16" t="s">
        <v>585</v>
      </c>
      <c r="O207" s="16" t="s">
        <v>756</v>
      </c>
      <c r="P207" s="16" t="s">
        <v>546</v>
      </c>
      <c r="Q207" s="16">
        <v>30</v>
      </c>
      <c r="R207" s="16">
        <v>30</v>
      </c>
      <c r="S207" s="16">
        <v>0</v>
      </c>
      <c r="T207" s="16">
        <v>0</v>
      </c>
      <c r="U207" s="16" t="str">
        <f>VLOOKUP(C:C,'[1]12'!$C:$U,19,FALSE)</f>
        <v>据实补助</v>
      </c>
      <c r="V207" s="16" t="s">
        <v>666</v>
      </c>
      <c r="W207" s="16" t="str">
        <f t="shared" si="4"/>
        <v>挖沟槽土方约164立方米、混凝土基础约165立方米、浆砌块料约390立方米、人行道块料铺设约226平方米、砖砌体约1立方米等</v>
      </c>
      <c r="X207" s="16">
        <v>1</v>
      </c>
      <c r="Y207" s="16">
        <v>34</v>
      </c>
      <c r="Z207" s="16">
        <v>123</v>
      </c>
      <c r="AA207" s="16">
        <v>23</v>
      </c>
      <c r="AB207" s="16" t="s">
        <v>56</v>
      </c>
      <c r="AC207" s="16" t="s">
        <v>57</v>
      </c>
      <c r="AD207" s="16" t="s">
        <v>178</v>
      </c>
      <c r="AE207" s="53" t="s">
        <v>790</v>
      </c>
      <c r="AF207" s="54" t="s">
        <v>99</v>
      </c>
      <c r="AG207" s="62" t="s">
        <v>100</v>
      </c>
      <c r="AH207" s="62" t="s">
        <v>60</v>
      </c>
    </row>
    <row r="208" spans="1:34" s="1" customFormat="1" ht="141.75" customHeight="1">
      <c r="A208" s="16">
        <v>204</v>
      </c>
      <c r="B208" s="16">
        <v>2023</v>
      </c>
      <c r="C208" s="16" t="s">
        <v>792</v>
      </c>
      <c r="D208" s="16" t="s">
        <v>43</v>
      </c>
      <c r="E208" s="16" t="s">
        <v>44</v>
      </c>
      <c r="F208" s="16" t="s">
        <v>45</v>
      </c>
      <c r="G208" s="16" t="s">
        <v>174</v>
      </c>
      <c r="H208" s="16" t="s">
        <v>790</v>
      </c>
      <c r="I208" s="16" t="s">
        <v>127</v>
      </c>
      <c r="J208" s="16" t="s">
        <v>793</v>
      </c>
      <c r="K208" s="16" t="s">
        <v>372</v>
      </c>
      <c r="L208" s="16">
        <v>300</v>
      </c>
      <c r="M208" s="16" t="s">
        <v>584</v>
      </c>
      <c r="N208" s="16" t="s">
        <v>585</v>
      </c>
      <c r="O208" s="16" t="s">
        <v>756</v>
      </c>
      <c r="P208" s="16" t="s">
        <v>546</v>
      </c>
      <c r="Q208" s="16">
        <v>15</v>
      </c>
      <c r="R208" s="16">
        <v>15</v>
      </c>
      <c r="S208" s="16">
        <v>0</v>
      </c>
      <c r="T208" s="16">
        <v>0</v>
      </c>
      <c r="U208" s="16" t="s">
        <v>70</v>
      </c>
      <c r="V208" s="16" t="s">
        <v>666</v>
      </c>
      <c r="W208" s="16" t="str">
        <f t="shared" si="4"/>
        <v>挖沟槽土方约300立方米、浆砌块料约115立方米、混凝土沟底约12立方米、混凝土管（DN800）约4米、混凝土管（DN300）约3米等</v>
      </c>
      <c r="X208" s="16">
        <v>1</v>
      </c>
      <c r="Y208" s="16">
        <v>36</v>
      </c>
      <c r="Z208" s="16">
        <v>126</v>
      </c>
      <c r="AA208" s="16">
        <v>33</v>
      </c>
      <c r="AB208" s="16" t="s">
        <v>56</v>
      </c>
      <c r="AC208" s="16" t="s">
        <v>587</v>
      </c>
      <c r="AD208" s="16" t="s">
        <v>178</v>
      </c>
      <c r="AE208" s="53" t="s">
        <v>790</v>
      </c>
      <c r="AF208" s="54" t="s">
        <v>59</v>
      </c>
      <c r="AG208" s="54" t="s">
        <v>59</v>
      </c>
      <c r="AH208" s="54" t="s">
        <v>60</v>
      </c>
    </row>
    <row r="209" spans="1:34" s="1" customFormat="1" ht="111" customHeight="1">
      <c r="A209" s="16">
        <v>205</v>
      </c>
      <c r="B209" s="16">
        <v>2023</v>
      </c>
      <c r="C209" s="16" t="s">
        <v>794</v>
      </c>
      <c r="D209" s="16" t="s">
        <v>43</v>
      </c>
      <c r="E209" s="16" t="s">
        <v>44</v>
      </c>
      <c r="F209" s="16" t="s">
        <v>45</v>
      </c>
      <c r="G209" s="16" t="s">
        <v>174</v>
      </c>
      <c r="H209" s="16" t="s">
        <v>795</v>
      </c>
      <c r="I209" s="16" t="s">
        <v>127</v>
      </c>
      <c r="J209" s="16" t="s">
        <v>796</v>
      </c>
      <c r="K209" s="16" t="s">
        <v>372</v>
      </c>
      <c r="L209" s="16">
        <v>650</v>
      </c>
      <c r="M209" s="16" t="s">
        <v>584</v>
      </c>
      <c r="N209" s="16" t="s">
        <v>585</v>
      </c>
      <c r="O209" s="16" t="s">
        <v>756</v>
      </c>
      <c r="P209" s="16" t="s">
        <v>546</v>
      </c>
      <c r="Q209" s="16">
        <v>60</v>
      </c>
      <c r="R209" s="16">
        <v>60</v>
      </c>
      <c r="S209" s="16">
        <v>0</v>
      </c>
      <c r="T209" s="16">
        <v>0</v>
      </c>
      <c r="U209" s="16" t="s">
        <v>70</v>
      </c>
      <c r="V209" s="16" t="s">
        <v>666</v>
      </c>
      <c r="W209" s="16" t="str">
        <f t="shared" si="4"/>
        <v>浆砌片石堡坎约650立方米、现浇毛石混凝土基础约400立方米、现浇水陂基础约70立方米、现浇水陂河堤约50立方米等</v>
      </c>
      <c r="X209" s="16">
        <v>1</v>
      </c>
      <c r="Y209" s="16">
        <v>62</v>
      </c>
      <c r="Z209" s="16">
        <v>248</v>
      </c>
      <c r="AA209" s="16">
        <v>26</v>
      </c>
      <c r="AB209" s="16" t="s">
        <v>56</v>
      </c>
      <c r="AC209" s="16" t="s">
        <v>760</v>
      </c>
      <c r="AD209" s="16" t="s">
        <v>178</v>
      </c>
      <c r="AE209" s="53" t="s">
        <v>795</v>
      </c>
      <c r="AF209" s="54" t="s">
        <v>99</v>
      </c>
      <c r="AG209" s="62" t="s">
        <v>100</v>
      </c>
      <c r="AH209" s="62" t="s">
        <v>60</v>
      </c>
    </row>
    <row r="210" spans="1:34" s="1" customFormat="1" ht="75" customHeight="1">
      <c r="A210" s="16">
        <v>206</v>
      </c>
      <c r="B210" s="16">
        <v>2023</v>
      </c>
      <c r="C210" s="16" t="s">
        <v>797</v>
      </c>
      <c r="D210" s="16" t="s">
        <v>43</v>
      </c>
      <c r="E210" s="16" t="s">
        <v>44</v>
      </c>
      <c r="F210" s="16" t="s">
        <v>45</v>
      </c>
      <c r="G210" s="16" t="s">
        <v>203</v>
      </c>
      <c r="H210" s="16" t="s">
        <v>574</v>
      </c>
      <c r="I210" s="16" t="s">
        <v>116</v>
      </c>
      <c r="J210" s="16" t="s">
        <v>798</v>
      </c>
      <c r="K210" s="16" t="s">
        <v>92</v>
      </c>
      <c r="L210" s="16">
        <v>1.5</v>
      </c>
      <c r="M210" s="16" t="s">
        <v>584</v>
      </c>
      <c r="N210" s="16" t="s">
        <v>585</v>
      </c>
      <c r="O210" s="16" t="s">
        <v>756</v>
      </c>
      <c r="P210" s="16" t="s">
        <v>183</v>
      </c>
      <c r="Q210" s="16">
        <v>60</v>
      </c>
      <c r="R210" s="16">
        <v>60</v>
      </c>
      <c r="S210" s="16">
        <v>0</v>
      </c>
      <c r="T210" s="16">
        <v>0</v>
      </c>
      <c r="U210" s="16" t="s">
        <v>70</v>
      </c>
      <c r="V210" s="16" t="s">
        <v>666</v>
      </c>
      <c r="W210" s="16" t="str">
        <f t="shared" si="4"/>
        <v>沟渠建设1500米，道路维修900平方米，河堤建设350米等</v>
      </c>
      <c r="X210" s="16">
        <v>1</v>
      </c>
      <c r="Y210" s="16">
        <v>34</v>
      </c>
      <c r="Z210" s="16">
        <v>147</v>
      </c>
      <c r="AA210" s="16">
        <v>12</v>
      </c>
      <c r="AB210" s="16" t="s">
        <v>56</v>
      </c>
      <c r="AC210" s="16" t="s">
        <v>57</v>
      </c>
      <c r="AD210" s="16" t="s">
        <v>208</v>
      </c>
      <c r="AE210" s="53" t="s">
        <v>574</v>
      </c>
      <c r="AF210" s="54" t="s">
        <v>59</v>
      </c>
      <c r="AG210" s="54" t="s">
        <v>59</v>
      </c>
      <c r="AH210" s="54" t="s">
        <v>60</v>
      </c>
    </row>
    <row r="211" spans="1:34" s="1" customFormat="1" ht="90" customHeight="1">
      <c r="A211" s="16">
        <v>207</v>
      </c>
      <c r="B211" s="16">
        <v>2023</v>
      </c>
      <c r="C211" s="16" t="s">
        <v>799</v>
      </c>
      <c r="D211" s="16" t="s">
        <v>43</v>
      </c>
      <c r="E211" s="16" t="s">
        <v>44</v>
      </c>
      <c r="F211" s="16" t="s">
        <v>45</v>
      </c>
      <c r="G211" s="16" t="s">
        <v>174</v>
      </c>
      <c r="H211" s="16" t="s">
        <v>175</v>
      </c>
      <c r="I211" s="16" t="s">
        <v>116</v>
      </c>
      <c r="J211" s="16" t="s">
        <v>800</v>
      </c>
      <c r="K211" s="16" t="s">
        <v>372</v>
      </c>
      <c r="L211" s="16">
        <v>430</v>
      </c>
      <c r="M211" s="16" t="s">
        <v>584</v>
      </c>
      <c r="N211" s="16" t="s">
        <v>585</v>
      </c>
      <c r="O211" s="16" t="s">
        <v>756</v>
      </c>
      <c r="P211" s="16" t="s">
        <v>546</v>
      </c>
      <c r="Q211" s="16">
        <v>30</v>
      </c>
      <c r="R211" s="16">
        <v>30</v>
      </c>
      <c r="S211" s="16">
        <v>0</v>
      </c>
      <c r="T211" s="16">
        <v>0</v>
      </c>
      <c r="U211" s="16" t="s">
        <v>70</v>
      </c>
      <c r="V211" s="16" t="s">
        <v>666</v>
      </c>
      <c r="W211" s="16" t="str">
        <f t="shared" si="4"/>
        <v>机械开挖沟槽土方约430立方米、C20砼基础约380立方米、土方回填约620立方米等</v>
      </c>
      <c r="X211" s="16">
        <v>1</v>
      </c>
      <c r="Y211" s="16">
        <v>45</v>
      </c>
      <c r="Z211" s="16">
        <v>189</v>
      </c>
      <c r="AA211" s="16">
        <v>16</v>
      </c>
      <c r="AB211" s="16" t="s">
        <v>56</v>
      </c>
      <c r="AC211" s="16" t="s">
        <v>760</v>
      </c>
      <c r="AD211" s="16" t="s">
        <v>178</v>
      </c>
      <c r="AE211" s="53" t="s">
        <v>175</v>
      </c>
      <c r="AF211" s="54" t="s">
        <v>99</v>
      </c>
      <c r="AG211" s="62" t="s">
        <v>100</v>
      </c>
      <c r="AH211" s="62" t="s">
        <v>60</v>
      </c>
    </row>
    <row r="212" spans="1:34" s="1" customFormat="1" ht="75" customHeight="1">
      <c r="A212" s="16">
        <v>208</v>
      </c>
      <c r="B212" s="16">
        <v>2023</v>
      </c>
      <c r="C212" s="16" t="s">
        <v>801</v>
      </c>
      <c r="D212" s="16" t="s">
        <v>43</v>
      </c>
      <c r="E212" s="16" t="s">
        <v>44</v>
      </c>
      <c r="F212" s="16" t="s">
        <v>45</v>
      </c>
      <c r="G212" s="16" t="s">
        <v>216</v>
      </c>
      <c r="H212" s="16" t="s">
        <v>802</v>
      </c>
      <c r="I212" s="16" t="s">
        <v>67</v>
      </c>
      <c r="J212" s="16" t="s">
        <v>803</v>
      </c>
      <c r="K212" s="16" t="s">
        <v>92</v>
      </c>
      <c r="L212" s="16">
        <v>0.006</v>
      </c>
      <c r="M212" s="16" t="s">
        <v>584</v>
      </c>
      <c r="N212" s="16" t="s">
        <v>585</v>
      </c>
      <c r="O212" s="16" t="s">
        <v>756</v>
      </c>
      <c r="P212" s="16" t="s">
        <v>183</v>
      </c>
      <c r="Q212" s="16">
        <v>8</v>
      </c>
      <c r="R212" s="16">
        <v>8</v>
      </c>
      <c r="S212" s="16">
        <v>0</v>
      </c>
      <c r="T212" s="16">
        <v>0</v>
      </c>
      <c r="U212" s="16" t="s">
        <v>70</v>
      </c>
      <c r="V212" s="16" t="s">
        <v>666</v>
      </c>
      <c r="W212" s="16" t="str">
        <f t="shared" si="4"/>
        <v>新建便民桥1座，长6米，宽3.5米</v>
      </c>
      <c r="X212" s="16">
        <v>1</v>
      </c>
      <c r="Y212" s="16">
        <v>33</v>
      </c>
      <c r="Z212" s="16">
        <v>108</v>
      </c>
      <c r="AA212" s="16">
        <v>10</v>
      </c>
      <c r="AB212" s="16" t="s">
        <v>56</v>
      </c>
      <c r="AC212" s="16" t="s">
        <v>760</v>
      </c>
      <c r="AD212" s="16" t="s">
        <v>220</v>
      </c>
      <c r="AE212" s="53" t="s">
        <v>804</v>
      </c>
      <c r="AF212" s="54" t="s">
        <v>99</v>
      </c>
      <c r="AG212" s="62" t="s">
        <v>100</v>
      </c>
      <c r="AH212" s="62" t="s">
        <v>60</v>
      </c>
    </row>
    <row r="213" spans="1:34" s="1" customFormat="1" ht="75" customHeight="1">
      <c r="A213" s="16">
        <v>209</v>
      </c>
      <c r="B213" s="16">
        <v>2023</v>
      </c>
      <c r="C213" s="16" t="s">
        <v>805</v>
      </c>
      <c r="D213" s="16" t="s">
        <v>43</v>
      </c>
      <c r="E213" s="16" t="s">
        <v>44</v>
      </c>
      <c r="F213" s="16" t="s">
        <v>45</v>
      </c>
      <c r="G213" s="16" t="s">
        <v>125</v>
      </c>
      <c r="H213" s="16" t="s">
        <v>262</v>
      </c>
      <c r="I213" s="16" t="s">
        <v>116</v>
      </c>
      <c r="J213" s="16" t="s">
        <v>806</v>
      </c>
      <c r="K213" s="16" t="s">
        <v>372</v>
      </c>
      <c r="L213" s="16">
        <v>260</v>
      </c>
      <c r="M213" s="16" t="s">
        <v>584</v>
      </c>
      <c r="N213" s="16" t="s">
        <v>585</v>
      </c>
      <c r="O213" s="16" t="s">
        <v>756</v>
      </c>
      <c r="P213" s="16" t="s">
        <v>546</v>
      </c>
      <c r="Q213" s="16">
        <v>20</v>
      </c>
      <c r="R213" s="16">
        <v>20</v>
      </c>
      <c r="S213" s="16">
        <v>0</v>
      </c>
      <c r="T213" s="16">
        <v>0</v>
      </c>
      <c r="U213" s="16" t="s">
        <v>70</v>
      </c>
      <c r="V213" s="16" t="s">
        <v>666</v>
      </c>
      <c r="W213" s="16" t="str">
        <f t="shared" si="4"/>
        <v>道路护坡修复约260立方米，沟渠建设约120米</v>
      </c>
      <c r="X213" s="16">
        <v>1</v>
      </c>
      <c r="Y213" s="16">
        <v>86</v>
      </c>
      <c r="Z213" s="16">
        <v>312</v>
      </c>
      <c r="AA213" s="16">
        <v>18</v>
      </c>
      <c r="AB213" s="16" t="s">
        <v>56</v>
      </c>
      <c r="AC213" s="16" t="s">
        <v>57</v>
      </c>
      <c r="AD213" s="16" t="s">
        <v>131</v>
      </c>
      <c r="AE213" s="53" t="s">
        <v>262</v>
      </c>
      <c r="AF213" s="54" t="s">
        <v>59</v>
      </c>
      <c r="AG213" s="54" t="s">
        <v>59</v>
      </c>
      <c r="AH213" s="54" t="s">
        <v>60</v>
      </c>
    </row>
    <row r="214" spans="1:34" s="1" customFormat="1" ht="75" customHeight="1">
      <c r="A214" s="16">
        <v>210</v>
      </c>
      <c r="B214" s="16">
        <v>2023</v>
      </c>
      <c r="C214" s="16" t="s">
        <v>807</v>
      </c>
      <c r="D214" s="16" t="s">
        <v>43</v>
      </c>
      <c r="E214" s="16" t="s">
        <v>44</v>
      </c>
      <c r="F214" s="16" t="s">
        <v>45</v>
      </c>
      <c r="G214" s="16" t="s">
        <v>203</v>
      </c>
      <c r="H214" s="16" t="s">
        <v>209</v>
      </c>
      <c r="I214" s="16" t="s">
        <v>127</v>
      </c>
      <c r="J214" s="16" t="s">
        <v>808</v>
      </c>
      <c r="K214" s="16" t="s">
        <v>92</v>
      </c>
      <c r="L214" s="16">
        <v>0.007</v>
      </c>
      <c r="M214" s="16" t="s">
        <v>584</v>
      </c>
      <c r="N214" s="16" t="s">
        <v>585</v>
      </c>
      <c r="O214" s="16" t="s">
        <v>756</v>
      </c>
      <c r="P214" s="16" t="s">
        <v>183</v>
      </c>
      <c r="Q214" s="16">
        <v>9</v>
      </c>
      <c r="R214" s="16">
        <v>9</v>
      </c>
      <c r="S214" s="16">
        <v>0</v>
      </c>
      <c r="T214" s="16">
        <v>0</v>
      </c>
      <c r="U214" s="16" t="str">
        <f>VLOOKUP(C:C,'[1]12'!$C:$U,19,FALSE)</f>
        <v>据实补助</v>
      </c>
      <c r="V214" s="16" t="s">
        <v>666</v>
      </c>
      <c r="W214" s="16" t="str">
        <f t="shared" si="4"/>
        <v>新建桥梁一座，长7米，宽3.5米</v>
      </c>
      <c r="X214" s="16">
        <v>1</v>
      </c>
      <c r="Y214" s="16">
        <v>98</v>
      </c>
      <c r="Z214" s="16">
        <v>294</v>
      </c>
      <c r="AA214" s="16">
        <v>15</v>
      </c>
      <c r="AB214" s="16" t="s">
        <v>56</v>
      </c>
      <c r="AC214" s="16" t="s">
        <v>587</v>
      </c>
      <c r="AD214" s="16" t="s">
        <v>208</v>
      </c>
      <c r="AE214" s="53" t="s">
        <v>209</v>
      </c>
      <c r="AF214" s="54" t="s">
        <v>99</v>
      </c>
      <c r="AG214" s="62" t="s">
        <v>100</v>
      </c>
      <c r="AH214" s="62" t="s">
        <v>60</v>
      </c>
    </row>
    <row r="215" spans="1:34" s="6" customFormat="1" ht="75" customHeight="1">
      <c r="A215" s="16">
        <v>211</v>
      </c>
      <c r="B215" s="17">
        <v>2023</v>
      </c>
      <c r="C215" s="18" t="s">
        <v>809</v>
      </c>
      <c r="D215" s="18" t="s">
        <v>43</v>
      </c>
      <c r="E215" s="18" t="s">
        <v>511</v>
      </c>
      <c r="F215" s="18" t="s">
        <v>45</v>
      </c>
      <c r="G215" s="18" t="s">
        <v>234</v>
      </c>
      <c r="H215" s="18" t="s">
        <v>235</v>
      </c>
      <c r="I215" s="18" t="s">
        <v>67</v>
      </c>
      <c r="J215" s="18" t="s">
        <v>810</v>
      </c>
      <c r="K215" s="55" t="s">
        <v>150</v>
      </c>
      <c r="L215" s="67" t="s">
        <v>811</v>
      </c>
      <c r="M215" s="16" t="s">
        <v>584</v>
      </c>
      <c r="N215" s="88" t="s">
        <v>585</v>
      </c>
      <c r="O215" s="88" t="s">
        <v>756</v>
      </c>
      <c r="P215" s="88" t="s">
        <v>183</v>
      </c>
      <c r="Q215" s="55">
        <v>20</v>
      </c>
      <c r="R215" s="89">
        <v>20</v>
      </c>
      <c r="S215" s="89">
        <v>0</v>
      </c>
      <c r="T215" s="47">
        <v>0</v>
      </c>
      <c r="U215" s="55" t="s">
        <v>70</v>
      </c>
      <c r="V215" s="16" t="s">
        <v>232</v>
      </c>
      <c r="W215" s="16" t="str">
        <f t="shared" si="4"/>
        <v>余坪硬化1200平方米，水沟101米，场地平整850平方米，浆砌鹅卵石堡坎30立方米等</v>
      </c>
      <c r="X215" s="97">
        <v>1</v>
      </c>
      <c r="Y215" s="99">
        <v>48</v>
      </c>
      <c r="Z215" s="99">
        <v>161</v>
      </c>
      <c r="AA215" s="99">
        <v>9</v>
      </c>
      <c r="AB215" s="67" t="s">
        <v>812</v>
      </c>
      <c r="AC215" s="19" t="s">
        <v>57</v>
      </c>
      <c r="AD215" s="16" t="s">
        <v>240</v>
      </c>
      <c r="AE215" s="56" t="s">
        <v>813</v>
      </c>
      <c r="AF215" s="54" t="s">
        <v>59</v>
      </c>
      <c r="AG215" s="54" t="s">
        <v>59</v>
      </c>
      <c r="AH215" s="54" t="s">
        <v>60</v>
      </c>
    </row>
    <row r="216" spans="1:34" s="6" customFormat="1" ht="75" customHeight="1">
      <c r="A216" s="16">
        <v>212</v>
      </c>
      <c r="B216" s="17">
        <v>2023</v>
      </c>
      <c r="C216" s="18" t="s">
        <v>814</v>
      </c>
      <c r="D216" s="20" t="s">
        <v>43</v>
      </c>
      <c r="E216" s="18" t="s">
        <v>321</v>
      </c>
      <c r="F216" s="18" t="s">
        <v>45</v>
      </c>
      <c r="G216" s="18" t="s">
        <v>147</v>
      </c>
      <c r="H216" s="18" t="s">
        <v>148</v>
      </c>
      <c r="I216" s="19" t="s">
        <v>116</v>
      </c>
      <c r="J216" s="19" t="s">
        <v>815</v>
      </c>
      <c r="K216" s="19" t="s">
        <v>372</v>
      </c>
      <c r="L216" s="20">
        <v>374</v>
      </c>
      <c r="M216" s="18" t="s">
        <v>584</v>
      </c>
      <c r="N216" s="19" t="s">
        <v>585</v>
      </c>
      <c r="O216" s="19" t="s">
        <v>756</v>
      </c>
      <c r="P216" s="18" t="s">
        <v>183</v>
      </c>
      <c r="Q216" s="18">
        <v>41.3</v>
      </c>
      <c r="R216" s="18">
        <v>41.3</v>
      </c>
      <c r="S216" s="27">
        <v>0</v>
      </c>
      <c r="T216" s="27">
        <v>0</v>
      </c>
      <c r="U216" s="28" t="s">
        <v>70</v>
      </c>
      <c r="V216" s="18" t="s">
        <v>323</v>
      </c>
      <c r="W216" s="16" t="str">
        <f t="shared" si="4"/>
        <v>村头堡坎374立方米，营里片自来水管网延伸；马路沿线堡坎150立方米等</v>
      </c>
      <c r="X216" s="18">
        <v>1</v>
      </c>
      <c r="Y216" s="18">
        <v>268</v>
      </c>
      <c r="Z216" s="18">
        <v>1478</v>
      </c>
      <c r="AA216" s="18">
        <v>185</v>
      </c>
      <c r="AB216" s="18" t="s">
        <v>324</v>
      </c>
      <c r="AC216" s="18" t="s">
        <v>57</v>
      </c>
      <c r="AD216" s="18" t="s">
        <v>152</v>
      </c>
      <c r="AE216" s="59" t="s">
        <v>148</v>
      </c>
      <c r="AF216" s="54" t="s">
        <v>59</v>
      </c>
      <c r="AG216" s="54" t="s">
        <v>59</v>
      </c>
      <c r="AH216" s="54" t="s">
        <v>60</v>
      </c>
    </row>
    <row r="217" spans="1:34" s="1" customFormat="1" ht="75" customHeight="1">
      <c r="A217" s="16">
        <v>213</v>
      </c>
      <c r="B217" s="17">
        <v>2023</v>
      </c>
      <c r="C217" s="18" t="s">
        <v>816</v>
      </c>
      <c r="D217" s="20" t="s">
        <v>43</v>
      </c>
      <c r="E217" s="18" t="s">
        <v>321</v>
      </c>
      <c r="F217" s="18" t="s">
        <v>45</v>
      </c>
      <c r="G217" s="18" t="s">
        <v>147</v>
      </c>
      <c r="H217" s="18" t="s">
        <v>148</v>
      </c>
      <c r="I217" s="19" t="s">
        <v>116</v>
      </c>
      <c r="J217" s="19" t="s">
        <v>817</v>
      </c>
      <c r="K217" s="19" t="s">
        <v>150</v>
      </c>
      <c r="L217" s="20">
        <v>900</v>
      </c>
      <c r="M217" s="18" t="s">
        <v>584</v>
      </c>
      <c r="N217" s="20" t="s">
        <v>585</v>
      </c>
      <c r="O217" s="19" t="s">
        <v>756</v>
      </c>
      <c r="P217" s="18" t="s">
        <v>183</v>
      </c>
      <c r="Q217" s="18">
        <v>35</v>
      </c>
      <c r="R217" s="18">
        <v>35</v>
      </c>
      <c r="S217" s="27">
        <v>0</v>
      </c>
      <c r="T217" s="27">
        <v>0</v>
      </c>
      <c r="U217" s="28" t="s">
        <v>70</v>
      </c>
      <c r="V217" s="18" t="s">
        <v>323</v>
      </c>
      <c r="W217" s="16" t="str">
        <f t="shared" si="4"/>
        <v>整治污水塘900平米，清理淤泥约1000立方米，生态堡坎约150立方米等</v>
      </c>
      <c r="X217" s="18">
        <v>1</v>
      </c>
      <c r="Y217" s="18">
        <v>298</v>
      </c>
      <c r="Z217" s="18">
        <v>1688</v>
      </c>
      <c r="AA217" s="18">
        <v>211</v>
      </c>
      <c r="AB217" s="18" t="s">
        <v>324</v>
      </c>
      <c r="AC217" s="18" t="s">
        <v>760</v>
      </c>
      <c r="AD217" s="18" t="s">
        <v>152</v>
      </c>
      <c r="AE217" s="59" t="s">
        <v>148</v>
      </c>
      <c r="AF217" s="54" t="s">
        <v>59</v>
      </c>
      <c r="AG217" s="54" t="s">
        <v>59</v>
      </c>
      <c r="AH217" s="54" t="s">
        <v>60</v>
      </c>
    </row>
    <row r="218" spans="1:34" s="1" customFormat="1" ht="75" customHeight="1">
      <c r="A218" s="16">
        <v>214</v>
      </c>
      <c r="B218" s="17">
        <v>2023</v>
      </c>
      <c r="C218" s="18" t="s">
        <v>818</v>
      </c>
      <c r="D218" s="20" t="s">
        <v>43</v>
      </c>
      <c r="E218" s="18" t="s">
        <v>321</v>
      </c>
      <c r="F218" s="18" t="s">
        <v>45</v>
      </c>
      <c r="G218" s="18" t="s">
        <v>147</v>
      </c>
      <c r="H218" s="18" t="s">
        <v>148</v>
      </c>
      <c r="I218" s="19" t="s">
        <v>116</v>
      </c>
      <c r="J218" s="19" t="s">
        <v>819</v>
      </c>
      <c r="K218" s="19" t="s">
        <v>372</v>
      </c>
      <c r="L218" s="20">
        <v>437</v>
      </c>
      <c r="M218" s="18" t="s">
        <v>584</v>
      </c>
      <c r="N218" s="19" t="s">
        <v>585</v>
      </c>
      <c r="O218" s="19" t="s">
        <v>756</v>
      </c>
      <c r="P218" s="18" t="s">
        <v>183</v>
      </c>
      <c r="Q218" s="18">
        <v>46</v>
      </c>
      <c r="R218" s="18">
        <v>46</v>
      </c>
      <c r="S218" s="27">
        <v>0</v>
      </c>
      <c r="T218" s="27">
        <v>0</v>
      </c>
      <c r="U218" s="28" t="s">
        <v>70</v>
      </c>
      <c r="V218" s="18" t="s">
        <v>323</v>
      </c>
      <c r="W218" s="16" t="str">
        <f t="shared" si="4"/>
        <v>堡坎437立方米；道路填方400立方米、自来水管网、人行道路96米等设施</v>
      </c>
      <c r="X218" s="18">
        <v>1</v>
      </c>
      <c r="Y218" s="18">
        <v>158</v>
      </c>
      <c r="Z218" s="18">
        <v>678</v>
      </c>
      <c r="AA218" s="18">
        <v>85</v>
      </c>
      <c r="AB218" s="18" t="s">
        <v>324</v>
      </c>
      <c r="AC218" s="18" t="s">
        <v>57</v>
      </c>
      <c r="AD218" s="18" t="s">
        <v>152</v>
      </c>
      <c r="AE218" s="59" t="s">
        <v>148</v>
      </c>
      <c r="AF218" s="54" t="s">
        <v>59</v>
      </c>
      <c r="AG218" s="54" t="s">
        <v>59</v>
      </c>
      <c r="AH218" s="54" t="s">
        <v>60</v>
      </c>
    </row>
    <row r="219" spans="1:34" s="1" customFormat="1" ht="87.75" customHeight="1">
      <c r="A219" s="16">
        <v>215</v>
      </c>
      <c r="B219" s="17">
        <v>2023</v>
      </c>
      <c r="C219" s="28" t="s">
        <v>820</v>
      </c>
      <c r="D219" s="29" t="s">
        <v>43</v>
      </c>
      <c r="E219" s="18" t="s">
        <v>671</v>
      </c>
      <c r="F219" s="29" t="s">
        <v>45</v>
      </c>
      <c r="G219" s="29" t="s">
        <v>158</v>
      </c>
      <c r="H219" s="29" t="s">
        <v>414</v>
      </c>
      <c r="I219" s="29" t="s">
        <v>672</v>
      </c>
      <c r="J219" s="28" t="s">
        <v>821</v>
      </c>
      <c r="K219" s="28" t="s">
        <v>150</v>
      </c>
      <c r="L219" s="28">
        <v>2800</v>
      </c>
      <c r="M219" s="28" t="s">
        <v>584</v>
      </c>
      <c r="N219" s="28" t="s">
        <v>585</v>
      </c>
      <c r="O219" s="28" t="s">
        <v>756</v>
      </c>
      <c r="P219" s="28" t="s">
        <v>183</v>
      </c>
      <c r="Q219" s="28">
        <v>115</v>
      </c>
      <c r="R219" s="28">
        <v>115</v>
      </c>
      <c r="S219" s="27">
        <v>0</v>
      </c>
      <c r="T219" s="27">
        <v>0</v>
      </c>
      <c r="U219" s="28" t="s">
        <v>70</v>
      </c>
      <c r="V219" s="28" t="s">
        <v>822</v>
      </c>
      <c r="W219" s="16" t="str">
        <f t="shared" si="4"/>
        <v>毛石挡土1400立方米，回填方6000立方米，硬化地面2800平方米</v>
      </c>
      <c r="X219" s="28">
        <v>1</v>
      </c>
      <c r="Y219" s="28">
        <v>95</v>
      </c>
      <c r="Z219" s="28">
        <v>354</v>
      </c>
      <c r="AA219" s="28">
        <v>10</v>
      </c>
      <c r="AB219" s="28" t="s">
        <v>56</v>
      </c>
      <c r="AC219" s="29" t="s">
        <v>587</v>
      </c>
      <c r="AD219" s="29" t="s">
        <v>162</v>
      </c>
      <c r="AE219" s="82" t="s">
        <v>414</v>
      </c>
      <c r="AF219" s="54" t="s">
        <v>59</v>
      </c>
      <c r="AG219" s="54" t="s">
        <v>59</v>
      </c>
      <c r="AH219" s="54" t="s">
        <v>60</v>
      </c>
    </row>
    <row r="220" spans="1:34" s="1" customFormat="1" ht="75" customHeight="1">
      <c r="A220" s="16">
        <v>216</v>
      </c>
      <c r="B220" s="17">
        <v>2023</v>
      </c>
      <c r="C220" s="19" t="s">
        <v>823</v>
      </c>
      <c r="D220" s="20" t="s">
        <v>43</v>
      </c>
      <c r="E220" s="20" t="s">
        <v>74</v>
      </c>
      <c r="F220" s="20" t="s">
        <v>45</v>
      </c>
      <c r="G220" s="20" t="s">
        <v>203</v>
      </c>
      <c r="H220" s="20" t="s">
        <v>204</v>
      </c>
      <c r="I220" s="19" t="s">
        <v>205</v>
      </c>
      <c r="J220" s="19" t="s">
        <v>824</v>
      </c>
      <c r="K220" s="20" t="s">
        <v>92</v>
      </c>
      <c r="L220" s="27">
        <v>0.2</v>
      </c>
      <c r="M220" s="16" t="s">
        <v>584</v>
      </c>
      <c r="N220" s="16" t="s">
        <v>585</v>
      </c>
      <c r="O220" s="16" t="s">
        <v>756</v>
      </c>
      <c r="P220" s="16" t="s">
        <v>183</v>
      </c>
      <c r="Q220" s="98">
        <v>5</v>
      </c>
      <c r="R220" s="98">
        <v>5</v>
      </c>
      <c r="S220" s="27">
        <v>0</v>
      </c>
      <c r="T220" s="27">
        <v>0</v>
      </c>
      <c r="U220" s="19" t="s">
        <v>70</v>
      </c>
      <c r="V220" s="19" t="s">
        <v>666</v>
      </c>
      <c r="W220" s="16" t="str">
        <f t="shared" si="4"/>
        <v>新建水沟（30*30）约200米</v>
      </c>
      <c r="X220" s="27">
        <v>1</v>
      </c>
      <c r="Y220" s="27">
        <v>48</v>
      </c>
      <c r="Z220" s="27">
        <v>169</v>
      </c>
      <c r="AA220" s="27">
        <v>25</v>
      </c>
      <c r="AB220" s="19" t="s">
        <v>56</v>
      </c>
      <c r="AC220" s="19" t="s">
        <v>57</v>
      </c>
      <c r="AD220" s="16" t="s">
        <v>208</v>
      </c>
      <c r="AE220" s="56" t="s">
        <v>204</v>
      </c>
      <c r="AF220" s="54" t="s">
        <v>99</v>
      </c>
      <c r="AG220" s="62" t="s">
        <v>100</v>
      </c>
      <c r="AH220" s="62" t="s">
        <v>60</v>
      </c>
    </row>
    <row r="221" spans="1:34" s="1" customFormat="1" ht="75" customHeight="1">
      <c r="A221" s="16">
        <v>217</v>
      </c>
      <c r="B221" s="17">
        <v>2023</v>
      </c>
      <c r="C221" s="19" t="s">
        <v>825</v>
      </c>
      <c r="D221" s="20" t="s">
        <v>43</v>
      </c>
      <c r="E221" s="20" t="s">
        <v>74</v>
      </c>
      <c r="F221" s="20" t="s">
        <v>45</v>
      </c>
      <c r="G221" s="20" t="s">
        <v>203</v>
      </c>
      <c r="H221" s="20" t="s">
        <v>204</v>
      </c>
      <c r="I221" s="19" t="s">
        <v>205</v>
      </c>
      <c r="J221" s="19" t="s">
        <v>824</v>
      </c>
      <c r="K221" s="20" t="s">
        <v>92</v>
      </c>
      <c r="L221" s="27">
        <v>0.2</v>
      </c>
      <c r="M221" s="16" t="s">
        <v>584</v>
      </c>
      <c r="N221" s="16" t="s">
        <v>585</v>
      </c>
      <c r="O221" s="16" t="s">
        <v>756</v>
      </c>
      <c r="P221" s="16" t="s">
        <v>183</v>
      </c>
      <c r="Q221" s="98">
        <v>5</v>
      </c>
      <c r="R221" s="98">
        <v>5</v>
      </c>
      <c r="S221" s="27">
        <v>0</v>
      </c>
      <c r="T221" s="27">
        <v>0</v>
      </c>
      <c r="U221" s="19" t="s">
        <v>70</v>
      </c>
      <c r="V221" s="19" t="s">
        <v>666</v>
      </c>
      <c r="W221" s="16" t="str">
        <f t="shared" si="4"/>
        <v>新建水沟（30*30）约200米</v>
      </c>
      <c r="X221" s="27">
        <v>1</v>
      </c>
      <c r="Y221" s="27">
        <v>19</v>
      </c>
      <c r="Z221" s="27">
        <v>80</v>
      </c>
      <c r="AA221" s="27">
        <v>24</v>
      </c>
      <c r="AB221" s="19" t="s">
        <v>56</v>
      </c>
      <c r="AC221" s="19" t="s">
        <v>57</v>
      </c>
      <c r="AD221" s="16" t="s">
        <v>208</v>
      </c>
      <c r="AE221" s="56" t="s">
        <v>204</v>
      </c>
      <c r="AF221" s="54" t="s">
        <v>99</v>
      </c>
      <c r="AG221" s="62" t="s">
        <v>100</v>
      </c>
      <c r="AH221" s="62" t="s">
        <v>60</v>
      </c>
    </row>
    <row r="222" spans="1:34" s="1" customFormat="1" ht="75" customHeight="1">
      <c r="A222" s="16">
        <v>218</v>
      </c>
      <c r="B222" s="17">
        <v>2023</v>
      </c>
      <c r="C222" s="19" t="s">
        <v>826</v>
      </c>
      <c r="D222" s="20" t="s">
        <v>43</v>
      </c>
      <c r="E222" s="20" t="s">
        <v>74</v>
      </c>
      <c r="F222" s="20" t="s">
        <v>45</v>
      </c>
      <c r="G222" s="20" t="s">
        <v>203</v>
      </c>
      <c r="H222" s="20" t="s">
        <v>204</v>
      </c>
      <c r="I222" s="19" t="s">
        <v>205</v>
      </c>
      <c r="J222" s="19" t="s">
        <v>827</v>
      </c>
      <c r="K222" s="20" t="s">
        <v>92</v>
      </c>
      <c r="L222" s="27">
        <v>0.18</v>
      </c>
      <c r="M222" s="16" t="s">
        <v>584</v>
      </c>
      <c r="N222" s="16" t="s">
        <v>585</v>
      </c>
      <c r="O222" s="16" t="s">
        <v>756</v>
      </c>
      <c r="P222" s="16" t="s">
        <v>183</v>
      </c>
      <c r="Q222" s="98">
        <v>4.5</v>
      </c>
      <c r="R222" s="98">
        <v>4.5</v>
      </c>
      <c r="S222" s="27">
        <v>0</v>
      </c>
      <c r="T222" s="27">
        <v>0</v>
      </c>
      <c r="U222" s="19" t="s">
        <v>70</v>
      </c>
      <c r="V222" s="19" t="s">
        <v>666</v>
      </c>
      <c r="W222" s="16" t="str">
        <f t="shared" si="4"/>
        <v>新建水沟（30*30）约180米</v>
      </c>
      <c r="X222" s="27">
        <v>1</v>
      </c>
      <c r="Y222" s="27">
        <v>66</v>
      </c>
      <c r="Z222" s="27">
        <v>230</v>
      </c>
      <c r="AA222" s="27">
        <v>25</v>
      </c>
      <c r="AB222" s="19" t="s">
        <v>56</v>
      </c>
      <c r="AC222" s="19" t="s">
        <v>57</v>
      </c>
      <c r="AD222" s="16" t="s">
        <v>208</v>
      </c>
      <c r="AE222" s="56" t="s">
        <v>204</v>
      </c>
      <c r="AF222" s="54" t="s">
        <v>99</v>
      </c>
      <c r="AG222" s="62" t="s">
        <v>100</v>
      </c>
      <c r="AH222" s="62" t="s">
        <v>60</v>
      </c>
    </row>
    <row r="223" spans="1:34" s="1" customFormat="1" ht="75" customHeight="1">
      <c r="A223" s="16">
        <v>219</v>
      </c>
      <c r="B223" s="17">
        <v>2023</v>
      </c>
      <c r="C223" s="19" t="s">
        <v>828</v>
      </c>
      <c r="D223" s="20" t="s">
        <v>43</v>
      </c>
      <c r="E223" s="20" t="s">
        <v>74</v>
      </c>
      <c r="F223" s="20" t="s">
        <v>45</v>
      </c>
      <c r="G223" s="20" t="s">
        <v>203</v>
      </c>
      <c r="H223" s="20" t="s">
        <v>204</v>
      </c>
      <c r="I223" s="19" t="s">
        <v>205</v>
      </c>
      <c r="J223" s="19" t="s">
        <v>829</v>
      </c>
      <c r="K223" s="20" t="s">
        <v>92</v>
      </c>
      <c r="L223" s="27">
        <v>0.3</v>
      </c>
      <c r="M223" s="16" t="s">
        <v>584</v>
      </c>
      <c r="N223" s="16" t="s">
        <v>585</v>
      </c>
      <c r="O223" s="16" t="s">
        <v>756</v>
      </c>
      <c r="P223" s="16" t="s">
        <v>183</v>
      </c>
      <c r="Q223" s="98">
        <v>8</v>
      </c>
      <c r="R223" s="98">
        <v>8</v>
      </c>
      <c r="S223" s="27">
        <v>0</v>
      </c>
      <c r="T223" s="27">
        <v>0</v>
      </c>
      <c r="U223" s="19" t="s">
        <v>70</v>
      </c>
      <c r="V223" s="19" t="s">
        <v>666</v>
      </c>
      <c r="W223" s="16" t="str">
        <f t="shared" si="4"/>
        <v>新建水沟（30*30）约300米</v>
      </c>
      <c r="X223" s="27">
        <v>1</v>
      </c>
      <c r="Y223" s="27">
        <v>50</v>
      </c>
      <c r="Z223" s="27">
        <v>155</v>
      </c>
      <c r="AA223" s="27">
        <v>18</v>
      </c>
      <c r="AB223" s="19" t="s">
        <v>56</v>
      </c>
      <c r="AC223" s="19" t="s">
        <v>57</v>
      </c>
      <c r="AD223" s="16" t="s">
        <v>208</v>
      </c>
      <c r="AE223" s="56" t="s">
        <v>204</v>
      </c>
      <c r="AF223" s="54" t="s">
        <v>99</v>
      </c>
      <c r="AG223" s="62" t="s">
        <v>100</v>
      </c>
      <c r="AH223" s="62" t="s">
        <v>60</v>
      </c>
    </row>
    <row r="224" spans="1:34" s="1" customFormat="1" ht="75" customHeight="1">
      <c r="A224" s="16">
        <v>220</v>
      </c>
      <c r="B224" s="17">
        <v>2023</v>
      </c>
      <c r="C224" s="19" t="s">
        <v>830</v>
      </c>
      <c r="D224" s="20" t="s">
        <v>43</v>
      </c>
      <c r="E224" s="20" t="s">
        <v>74</v>
      </c>
      <c r="F224" s="20" t="s">
        <v>45</v>
      </c>
      <c r="G224" s="20" t="s">
        <v>203</v>
      </c>
      <c r="H224" s="20" t="s">
        <v>204</v>
      </c>
      <c r="I224" s="19" t="s">
        <v>205</v>
      </c>
      <c r="J224" s="19" t="s">
        <v>831</v>
      </c>
      <c r="K224" s="20" t="s">
        <v>150</v>
      </c>
      <c r="L224" s="27">
        <v>1200</v>
      </c>
      <c r="M224" s="16" t="s">
        <v>584</v>
      </c>
      <c r="N224" s="16" t="s">
        <v>585</v>
      </c>
      <c r="O224" s="16" t="s">
        <v>756</v>
      </c>
      <c r="P224" s="16" t="s">
        <v>183</v>
      </c>
      <c r="Q224" s="98">
        <v>25</v>
      </c>
      <c r="R224" s="98">
        <v>25</v>
      </c>
      <c r="S224" s="27">
        <v>0</v>
      </c>
      <c r="T224" s="27">
        <v>0</v>
      </c>
      <c r="U224" s="19" t="s">
        <v>70</v>
      </c>
      <c r="V224" s="19" t="s">
        <v>666</v>
      </c>
      <c r="W224" s="16" t="str">
        <f t="shared" si="4"/>
        <v>完善排水排污设施、道路硬化约1200平方米</v>
      </c>
      <c r="X224" s="27">
        <v>1</v>
      </c>
      <c r="Y224" s="27">
        <v>32</v>
      </c>
      <c r="Z224" s="27">
        <v>92</v>
      </c>
      <c r="AA224" s="27">
        <v>9</v>
      </c>
      <c r="AB224" s="19" t="s">
        <v>56</v>
      </c>
      <c r="AC224" s="19" t="s">
        <v>57</v>
      </c>
      <c r="AD224" s="16" t="s">
        <v>208</v>
      </c>
      <c r="AE224" s="56" t="s">
        <v>204</v>
      </c>
      <c r="AF224" s="54" t="s">
        <v>59</v>
      </c>
      <c r="AG224" s="54" t="s">
        <v>59</v>
      </c>
      <c r="AH224" s="54" t="s">
        <v>60</v>
      </c>
    </row>
    <row r="225" spans="1:34" s="1" customFormat="1" ht="75" customHeight="1">
      <c r="A225" s="16">
        <v>221</v>
      </c>
      <c r="B225" s="17">
        <v>2023</v>
      </c>
      <c r="C225" s="19" t="s">
        <v>832</v>
      </c>
      <c r="D225" s="20" t="s">
        <v>43</v>
      </c>
      <c r="E225" s="20" t="s">
        <v>74</v>
      </c>
      <c r="F225" s="20" t="s">
        <v>45</v>
      </c>
      <c r="G225" s="20" t="s">
        <v>203</v>
      </c>
      <c r="H225" s="20" t="s">
        <v>204</v>
      </c>
      <c r="I225" s="19" t="s">
        <v>205</v>
      </c>
      <c r="J225" s="19" t="s">
        <v>833</v>
      </c>
      <c r="K225" s="20" t="s">
        <v>92</v>
      </c>
      <c r="L225" s="27">
        <v>0.2</v>
      </c>
      <c r="M225" s="16" t="s">
        <v>584</v>
      </c>
      <c r="N225" s="16" t="s">
        <v>585</v>
      </c>
      <c r="O225" s="16" t="s">
        <v>756</v>
      </c>
      <c r="P225" s="16" t="s">
        <v>183</v>
      </c>
      <c r="Q225" s="98">
        <v>6</v>
      </c>
      <c r="R225" s="98">
        <v>6</v>
      </c>
      <c r="S225" s="27">
        <v>0</v>
      </c>
      <c r="T225" s="27">
        <v>0</v>
      </c>
      <c r="U225" s="19" t="s">
        <v>70</v>
      </c>
      <c r="V225" s="19" t="s">
        <v>666</v>
      </c>
      <c r="W225" s="16" t="str">
        <f t="shared" si="4"/>
        <v>新建两个7立方米净化池，水沟（30*30）约200米</v>
      </c>
      <c r="X225" s="27">
        <v>1</v>
      </c>
      <c r="Y225" s="27">
        <v>10</v>
      </c>
      <c r="Z225" s="27">
        <v>35</v>
      </c>
      <c r="AA225" s="27">
        <v>4</v>
      </c>
      <c r="AB225" s="19" t="s">
        <v>56</v>
      </c>
      <c r="AC225" s="19" t="s">
        <v>57</v>
      </c>
      <c r="AD225" s="16" t="s">
        <v>208</v>
      </c>
      <c r="AE225" s="56" t="s">
        <v>204</v>
      </c>
      <c r="AF225" s="54" t="s">
        <v>99</v>
      </c>
      <c r="AG225" s="62" t="s">
        <v>100</v>
      </c>
      <c r="AH225" s="62" t="s">
        <v>60</v>
      </c>
    </row>
    <row r="226" spans="1:34" s="1" customFormat="1" ht="75" customHeight="1">
      <c r="A226" s="16">
        <v>222</v>
      </c>
      <c r="B226" s="17">
        <v>2023</v>
      </c>
      <c r="C226" s="19" t="s">
        <v>834</v>
      </c>
      <c r="D226" s="20" t="s">
        <v>43</v>
      </c>
      <c r="E226" s="20" t="s">
        <v>74</v>
      </c>
      <c r="F226" s="20" t="s">
        <v>45</v>
      </c>
      <c r="G226" s="20" t="s">
        <v>203</v>
      </c>
      <c r="H226" s="20" t="s">
        <v>204</v>
      </c>
      <c r="I226" s="19" t="s">
        <v>205</v>
      </c>
      <c r="J226" s="19" t="s">
        <v>835</v>
      </c>
      <c r="K226" s="20" t="s">
        <v>92</v>
      </c>
      <c r="L226" s="27">
        <v>0.22</v>
      </c>
      <c r="M226" s="16" t="s">
        <v>584</v>
      </c>
      <c r="N226" s="16" t="s">
        <v>585</v>
      </c>
      <c r="O226" s="16" t="s">
        <v>756</v>
      </c>
      <c r="P226" s="16" t="s">
        <v>183</v>
      </c>
      <c r="Q226" s="98">
        <v>7</v>
      </c>
      <c r="R226" s="98">
        <v>7</v>
      </c>
      <c r="S226" s="27">
        <v>0</v>
      </c>
      <c r="T226" s="27">
        <v>0</v>
      </c>
      <c r="U226" s="19" t="s">
        <v>70</v>
      </c>
      <c r="V226" s="19" t="s">
        <v>666</v>
      </c>
      <c r="W226" s="16" t="str">
        <f t="shared" si="4"/>
        <v>新建一个8立方米净化池，水沟（30*30）约220米等</v>
      </c>
      <c r="X226" s="27">
        <v>1</v>
      </c>
      <c r="Y226" s="27">
        <v>16</v>
      </c>
      <c r="Z226" s="27">
        <v>56</v>
      </c>
      <c r="AA226" s="27">
        <v>2</v>
      </c>
      <c r="AB226" s="19" t="s">
        <v>56</v>
      </c>
      <c r="AC226" s="19" t="s">
        <v>57</v>
      </c>
      <c r="AD226" s="16" t="s">
        <v>208</v>
      </c>
      <c r="AE226" s="56" t="s">
        <v>204</v>
      </c>
      <c r="AF226" s="54" t="s">
        <v>99</v>
      </c>
      <c r="AG226" s="62" t="s">
        <v>100</v>
      </c>
      <c r="AH226" s="62" t="s">
        <v>60</v>
      </c>
    </row>
    <row r="227" spans="1:34" s="1" customFormat="1" ht="75" customHeight="1">
      <c r="A227" s="16">
        <v>223</v>
      </c>
      <c r="B227" s="17">
        <v>2023</v>
      </c>
      <c r="C227" s="19" t="s">
        <v>836</v>
      </c>
      <c r="D227" s="20" t="s">
        <v>43</v>
      </c>
      <c r="E227" s="20" t="s">
        <v>74</v>
      </c>
      <c r="F227" s="20" t="s">
        <v>45</v>
      </c>
      <c r="G227" s="20" t="s">
        <v>203</v>
      </c>
      <c r="H227" s="20" t="s">
        <v>204</v>
      </c>
      <c r="I227" s="19" t="s">
        <v>205</v>
      </c>
      <c r="J227" s="19" t="s">
        <v>837</v>
      </c>
      <c r="K227" s="20" t="s">
        <v>92</v>
      </c>
      <c r="L227" s="27">
        <v>0.24</v>
      </c>
      <c r="M227" s="16" t="s">
        <v>584</v>
      </c>
      <c r="N227" s="16" t="s">
        <v>585</v>
      </c>
      <c r="O227" s="16" t="s">
        <v>756</v>
      </c>
      <c r="P227" s="16" t="s">
        <v>183</v>
      </c>
      <c r="Q227" s="98">
        <v>7</v>
      </c>
      <c r="R227" s="98">
        <v>7</v>
      </c>
      <c r="S227" s="27">
        <v>0</v>
      </c>
      <c r="T227" s="27">
        <v>0</v>
      </c>
      <c r="U227" s="19" t="s">
        <v>70</v>
      </c>
      <c r="V227" s="19" t="s">
        <v>666</v>
      </c>
      <c r="W227" s="16" t="str">
        <f t="shared" si="4"/>
        <v>新建一个6立方米净化池，水沟（30*30）约240米等</v>
      </c>
      <c r="X227" s="27">
        <v>1</v>
      </c>
      <c r="Y227" s="27">
        <v>59</v>
      </c>
      <c r="Z227" s="27">
        <v>184</v>
      </c>
      <c r="AA227" s="27">
        <v>10</v>
      </c>
      <c r="AB227" s="19" t="s">
        <v>56</v>
      </c>
      <c r="AC227" s="19" t="s">
        <v>57</v>
      </c>
      <c r="AD227" s="16" t="s">
        <v>208</v>
      </c>
      <c r="AE227" s="56" t="s">
        <v>204</v>
      </c>
      <c r="AF227" s="54" t="s">
        <v>99</v>
      </c>
      <c r="AG227" s="62" t="s">
        <v>100</v>
      </c>
      <c r="AH227" s="62" t="s">
        <v>60</v>
      </c>
    </row>
    <row r="228" spans="1:34" s="1" customFormat="1" ht="75" customHeight="1">
      <c r="A228" s="16">
        <v>224</v>
      </c>
      <c r="B228" s="17">
        <v>2023</v>
      </c>
      <c r="C228" s="19" t="s">
        <v>838</v>
      </c>
      <c r="D228" s="20" t="s">
        <v>43</v>
      </c>
      <c r="E228" s="20" t="s">
        <v>74</v>
      </c>
      <c r="F228" s="20" t="s">
        <v>45</v>
      </c>
      <c r="G228" s="20" t="s">
        <v>203</v>
      </c>
      <c r="H228" s="20" t="s">
        <v>204</v>
      </c>
      <c r="I228" s="19" t="s">
        <v>205</v>
      </c>
      <c r="J228" s="19" t="s">
        <v>839</v>
      </c>
      <c r="K228" s="20" t="s">
        <v>92</v>
      </c>
      <c r="L228" s="27">
        <v>0.15</v>
      </c>
      <c r="M228" s="16" t="s">
        <v>584</v>
      </c>
      <c r="N228" s="16" t="s">
        <v>585</v>
      </c>
      <c r="O228" s="16" t="s">
        <v>756</v>
      </c>
      <c r="P228" s="16" t="s">
        <v>183</v>
      </c>
      <c r="Q228" s="27">
        <v>5</v>
      </c>
      <c r="R228" s="27">
        <v>5</v>
      </c>
      <c r="S228" s="27">
        <v>0</v>
      </c>
      <c r="T228" s="27">
        <v>0</v>
      </c>
      <c r="U228" s="19" t="s">
        <v>70</v>
      </c>
      <c r="V228" s="19" t="s">
        <v>666</v>
      </c>
      <c r="W228" s="16" t="str">
        <f t="shared" si="4"/>
        <v>新建两个5立方米净化池，水沟（30*30）150米等</v>
      </c>
      <c r="X228" s="27">
        <v>1</v>
      </c>
      <c r="Y228" s="27">
        <v>48</v>
      </c>
      <c r="Z228" s="27">
        <v>183</v>
      </c>
      <c r="AA228" s="27">
        <v>24</v>
      </c>
      <c r="AB228" s="19" t="s">
        <v>56</v>
      </c>
      <c r="AC228" s="19" t="s">
        <v>57</v>
      </c>
      <c r="AD228" s="16" t="s">
        <v>208</v>
      </c>
      <c r="AE228" s="56" t="s">
        <v>204</v>
      </c>
      <c r="AF228" s="54" t="s">
        <v>59</v>
      </c>
      <c r="AG228" s="54" t="s">
        <v>59</v>
      </c>
      <c r="AH228" s="54" t="s">
        <v>60</v>
      </c>
    </row>
    <row r="229" spans="1:34" s="1" customFormat="1" ht="75" customHeight="1">
      <c r="A229" s="16">
        <v>225</v>
      </c>
      <c r="B229" s="17">
        <v>2023</v>
      </c>
      <c r="C229" s="19" t="s">
        <v>840</v>
      </c>
      <c r="D229" s="20" t="s">
        <v>43</v>
      </c>
      <c r="E229" s="20" t="s">
        <v>74</v>
      </c>
      <c r="F229" s="20" t="s">
        <v>45</v>
      </c>
      <c r="G229" s="20" t="s">
        <v>203</v>
      </c>
      <c r="H229" s="20" t="s">
        <v>204</v>
      </c>
      <c r="I229" s="19" t="s">
        <v>205</v>
      </c>
      <c r="J229" s="19" t="s">
        <v>841</v>
      </c>
      <c r="K229" s="20" t="s">
        <v>92</v>
      </c>
      <c r="L229" s="27">
        <v>0.35</v>
      </c>
      <c r="M229" s="16" t="s">
        <v>584</v>
      </c>
      <c r="N229" s="16" t="s">
        <v>585</v>
      </c>
      <c r="O229" s="16" t="s">
        <v>756</v>
      </c>
      <c r="P229" s="16" t="s">
        <v>183</v>
      </c>
      <c r="Q229" s="27">
        <v>9</v>
      </c>
      <c r="R229" s="27">
        <v>9</v>
      </c>
      <c r="S229" s="27">
        <v>0</v>
      </c>
      <c r="T229" s="27">
        <v>0</v>
      </c>
      <c r="U229" s="19" t="s">
        <v>70</v>
      </c>
      <c r="V229" s="19" t="s">
        <v>666</v>
      </c>
      <c r="W229" s="16" t="str">
        <f t="shared" si="4"/>
        <v>新建水沟（30*30）350米等</v>
      </c>
      <c r="X229" s="27">
        <v>1</v>
      </c>
      <c r="Y229" s="27">
        <v>63</v>
      </c>
      <c r="Z229" s="27">
        <v>203</v>
      </c>
      <c r="AA229" s="27">
        <v>11</v>
      </c>
      <c r="AB229" s="19" t="s">
        <v>56</v>
      </c>
      <c r="AC229" s="19" t="s">
        <v>57</v>
      </c>
      <c r="AD229" s="16" t="s">
        <v>208</v>
      </c>
      <c r="AE229" s="56" t="s">
        <v>204</v>
      </c>
      <c r="AF229" s="54" t="s">
        <v>99</v>
      </c>
      <c r="AG229" s="62" t="s">
        <v>100</v>
      </c>
      <c r="AH229" s="62" t="s">
        <v>60</v>
      </c>
    </row>
    <row r="230" spans="1:34" s="1" customFormat="1" ht="75" customHeight="1">
      <c r="A230" s="16">
        <v>226</v>
      </c>
      <c r="B230" s="17">
        <v>2023</v>
      </c>
      <c r="C230" s="19" t="s">
        <v>842</v>
      </c>
      <c r="D230" s="20" t="s">
        <v>43</v>
      </c>
      <c r="E230" s="20" t="s">
        <v>74</v>
      </c>
      <c r="F230" s="20" t="s">
        <v>45</v>
      </c>
      <c r="G230" s="20" t="s">
        <v>203</v>
      </c>
      <c r="H230" s="20" t="s">
        <v>204</v>
      </c>
      <c r="I230" s="19" t="s">
        <v>205</v>
      </c>
      <c r="J230" s="19" t="s">
        <v>843</v>
      </c>
      <c r="K230" s="20" t="s">
        <v>92</v>
      </c>
      <c r="L230" s="27">
        <v>0.2</v>
      </c>
      <c r="M230" s="16" t="s">
        <v>584</v>
      </c>
      <c r="N230" s="16" t="s">
        <v>585</v>
      </c>
      <c r="O230" s="16" t="s">
        <v>756</v>
      </c>
      <c r="P230" s="16" t="s">
        <v>183</v>
      </c>
      <c r="Q230" s="27">
        <v>5</v>
      </c>
      <c r="R230" s="27">
        <v>5</v>
      </c>
      <c r="S230" s="27">
        <v>0</v>
      </c>
      <c r="T230" s="27">
        <v>0</v>
      </c>
      <c r="U230" s="19" t="s">
        <v>70</v>
      </c>
      <c r="V230" s="19" t="s">
        <v>666</v>
      </c>
      <c r="W230" s="16" t="str">
        <f t="shared" si="4"/>
        <v>新建水沟（30*30）200米等</v>
      </c>
      <c r="X230" s="27">
        <v>1</v>
      </c>
      <c r="Y230" s="27">
        <v>37</v>
      </c>
      <c r="Z230" s="27">
        <v>128</v>
      </c>
      <c r="AA230" s="27">
        <v>21</v>
      </c>
      <c r="AB230" s="19" t="s">
        <v>56</v>
      </c>
      <c r="AC230" s="19" t="s">
        <v>57</v>
      </c>
      <c r="AD230" s="16" t="s">
        <v>208</v>
      </c>
      <c r="AE230" s="56" t="s">
        <v>204</v>
      </c>
      <c r="AF230" s="54" t="s">
        <v>99</v>
      </c>
      <c r="AG230" s="62" t="s">
        <v>100</v>
      </c>
      <c r="AH230" s="62" t="s">
        <v>60</v>
      </c>
    </row>
    <row r="231" spans="1:34" s="1" customFormat="1" ht="75" customHeight="1">
      <c r="A231" s="16">
        <v>227</v>
      </c>
      <c r="B231" s="17">
        <v>2023</v>
      </c>
      <c r="C231" s="19" t="s">
        <v>844</v>
      </c>
      <c r="D231" s="20" t="s">
        <v>43</v>
      </c>
      <c r="E231" s="20" t="s">
        <v>74</v>
      </c>
      <c r="F231" s="20" t="s">
        <v>45</v>
      </c>
      <c r="G231" s="20" t="s">
        <v>203</v>
      </c>
      <c r="H231" s="20" t="s">
        <v>204</v>
      </c>
      <c r="I231" s="19" t="s">
        <v>205</v>
      </c>
      <c r="J231" s="19" t="s">
        <v>845</v>
      </c>
      <c r="K231" s="20" t="s">
        <v>92</v>
      </c>
      <c r="L231" s="27">
        <v>0.4</v>
      </c>
      <c r="M231" s="16" t="s">
        <v>584</v>
      </c>
      <c r="N231" s="16" t="s">
        <v>585</v>
      </c>
      <c r="O231" s="16" t="s">
        <v>756</v>
      </c>
      <c r="P231" s="16" t="s">
        <v>183</v>
      </c>
      <c r="Q231" s="27">
        <v>10</v>
      </c>
      <c r="R231" s="27">
        <v>10</v>
      </c>
      <c r="S231" s="27">
        <v>0</v>
      </c>
      <c r="T231" s="27">
        <v>0</v>
      </c>
      <c r="U231" s="19" t="s">
        <v>70</v>
      </c>
      <c r="V231" s="19" t="s">
        <v>666</v>
      </c>
      <c r="W231" s="16" t="str">
        <f t="shared" si="4"/>
        <v>新建水沟（30*30）400米等</v>
      </c>
      <c r="X231" s="27">
        <v>1</v>
      </c>
      <c r="Y231" s="27">
        <v>63</v>
      </c>
      <c r="Z231" s="27">
        <v>203</v>
      </c>
      <c r="AA231" s="27">
        <v>11</v>
      </c>
      <c r="AB231" s="19" t="s">
        <v>56</v>
      </c>
      <c r="AC231" s="19" t="s">
        <v>57</v>
      </c>
      <c r="AD231" s="16" t="s">
        <v>208</v>
      </c>
      <c r="AE231" s="56" t="s">
        <v>204</v>
      </c>
      <c r="AF231" s="54" t="s">
        <v>99</v>
      </c>
      <c r="AG231" s="62" t="s">
        <v>100</v>
      </c>
      <c r="AH231" s="62" t="s">
        <v>60</v>
      </c>
    </row>
    <row r="232" spans="1:34" s="1" customFormat="1" ht="75" customHeight="1">
      <c r="A232" s="16">
        <v>228</v>
      </c>
      <c r="B232" s="17">
        <v>2023</v>
      </c>
      <c r="C232" s="19" t="s">
        <v>846</v>
      </c>
      <c r="D232" s="20" t="s">
        <v>43</v>
      </c>
      <c r="E232" s="20" t="s">
        <v>74</v>
      </c>
      <c r="F232" s="20" t="s">
        <v>45</v>
      </c>
      <c r="G232" s="20" t="s">
        <v>203</v>
      </c>
      <c r="H232" s="20" t="s">
        <v>204</v>
      </c>
      <c r="I232" s="19" t="s">
        <v>205</v>
      </c>
      <c r="J232" s="19" t="s">
        <v>847</v>
      </c>
      <c r="K232" s="20" t="s">
        <v>92</v>
      </c>
      <c r="L232" s="27">
        <v>0.45</v>
      </c>
      <c r="M232" s="16" t="s">
        <v>584</v>
      </c>
      <c r="N232" s="16" t="s">
        <v>585</v>
      </c>
      <c r="O232" s="16" t="s">
        <v>756</v>
      </c>
      <c r="P232" s="16" t="s">
        <v>183</v>
      </c>
      <c r="Q232" s="27">
        <v>12</v>
      </c>
      <c r="R232" s="27">
        <v>12</v>
      </c>
      <c r="S232" s="27">
        <v>0</v>
      </c>
      <c r="T232" s="27">
        <v>0</v>
      </c>
      <c r="U232" s="19" t="s">
        <v>70</v>
      </c>
      <c r="V232" s="19" t="s">
        <v>666</v>
      </c>
      <c r="W232" s="16" t="str">
        <f t="shared" si="4"/>
        <v>新建水沟（30*30）450米等</v>
      </c>
      <c r="X232" s="27">
        <v>1</v>
      </c>
      <c r="Y232" s="27">
        <v>61</v>
      </c>
      <c r="Z232" s="27">
        <v>214</v>
      </c>
      <c r="AA232" s="27">
        <v>21</v>
      </c>
      <c r="AB232" s="19" t="s">
        <v>56</v>
      </c>
      <c r="AC232" s="19" t="s">
        <v>57</v>
      </c>
      <c r="AD232" s="16" t="s">
        <v>208</v>
      </c>
      <c r="AE232" s="56" t="s">
        <v>204</v>
      </c>
      <c r="AF232" s="54" t="s">
        <v>99</v>
      </c>
      <c r="AG232" s="62" t="s">
        <v>100</v>
      </c>
      <c r="AH232" s="62" t="s">
        <v>60</v>
      </c>
    </row>
    <row r="233" spans="1:34" s="1" customFormat="1" ht="75" customHeight="1">
      <c r="A233" s="16">
        <v>229</v>
      </c>
      <c r="B233" s="17">
        <v>2023</v>
      </c>
      <c r="C233" s="18" t="s">
        <v>848</v>
      </c>
      <c r="D233" s="18" t="s">
        <v>43</v>
      </c>
      <c r="E233" s="18" t="s">
        <v>44</v>
      </c>
      <c r="F233" s="18" t="s">
        <v>45</v>
      </c>
      <c r="G233" s="18" t="s">
        <v>158</v>
      </c>
      <c r="H233" s="18" t="s">
        <v>849</v>
      </c>
      <c r="I233" s="18" t="s">
        <v>205</v>
      </c>
      <c r="J233" s="18" t="s">
        <v>850</v>
      </c>
      <c r="K233" s="18" t="s">
        <v>372</v>
      </c>
      <c r="L233" s="18">
        <v>496</v>
      </c>
      <c r="M233" s="18" t="s">
        <v>584</v>
      </c>
      <c r="N233" s="18" t="s">
        <v>585</v>
      </c>
      <c r="O233" s="18" t="s">
        <v>756</v>
      </c>
      <c r="P233" s="18" t="s">
        <v>546</v>
      </c>
      <c r="Q233" s="18">
        <v>35</v>
      </c>
      <c r="R233" s="18">
        <v>35</v>
      </c>
      <c r="S233" s="27">
        <v>0</v>
      </c>
      <c r="T233" s="27">
        <v>0</v>
      </c>
      <c r="U233" s="55" t="s">
        <v>70</v>
      </c>
      <c r="V233" s="16" t="s">
        <v>666</v>
      </c>
      <c r="W233" s="16" t="str">
        <f t="shared" si="4"/>
        <v>挡土设施400立方米，桥台修复混凝土96立方米等</v>
      </c>
      <c r="X233" s="63">
        <v>1</v>
      </c>
      <c r="Y233" s="63">
        <v>35</v>
      </c>
      <c r="Z233" s="63">
        <v>148</v>
      </c>
      <c r="AA233" s="18">
        <v>19</v>
      </c>
      <c r="AB233" s="81" t="s">
        <v>56</v>
      </c>
      <c r="AC233" s="16" t="s">
        <v>587</v>
      </c>
      <c r="AD233" s="18" t="s">
        <v>162</v>
      </c>
      <c r="AE233" s="59" t="s">
        <v>849</v>
      </c>
      <c r="AF233" s="54" t="s">
        <v>99</v>
      </c>
      <c r="AG233" s="62" t="s">
        <v>100</v>
      </c>
      <c r="AH233" s="62" t="s">
        <v>60</v>
      </c>
    </row>
    <row r="234" spans="1:34" s="6" customFormat="1" ht="75" customHeight="1">
      <c r="A234" s="16">
        <v>230</v>
      </c>
      <c r="B234" s="17">
        <v>2023</v>
      </c>
      <c r="C234" s="88" t="s">
        <v>851</v>
      </c>
      <c r="D234" s="88" t="s">
        <v>43</v>
      </c>
      <c r="E234" s="88" t="s">
        <v>44</v>
      </c>
      <c r="F234" s="88" t="s">
        <v>45</v>
      </c>
      <c r="G234" s="88" t="s">
        <v>216</v>
      </c>
      <c r="H234" s="88" t="s">
        <v>328</v>
      </c>
      <c r="I234" s="88" t="s">
        <v>116</v>
      </c>
      <c r="J234" s="88" t="s">
        <v>852</v>
      </c>
      <c r="K234" s="88" t="s">
        <v>853</v>
      </c>
      <c r="L234" s="88">
        <v>130</v>
      </c>
      <c r="M234" s="88" t="s">
        <v>584</v>
      </c>
      <c r="N234" s="88" t="s">
        <v>585</v>
      </c>
      <c r="O234" s="88" t="s">
        <v>756</v>
      </c>
      <c r="P234" s="88" t="s">
        <v>546</v>
      </c>
      <c r="Q234" s="88">
        <v>40</v>
      </c>
      <c r="R234" s="88">
        <v>40</v>
      </c>
      <c r="S234" s="88">
        <v>0</v>
      </c>
      <c r="T234" s="88">
        <v>0</v>
      </c>
      <c r="U234" s="88" t="s">
        <v>70</v>
      </c>
      <c r="V234" s="88" t="s">
        <v>666</v>
      </c>
      <c r="W234" s="16" t="str">
        <f t="shared" si="4"/>
        <v>浆砌堡坎130m³，新建水陂及清淤</v>
      </c>
      <c r="X234" s="44">
        <v>1</v>
      </c>
      <c r="Y234" s="16">
        <v>24</v>
      </c>
      <c r="Z234" s="16">
        <v>86</v>
      </c>
      <c r="AA234" s="16">
        <v>13</v>
      </c>
      <c r="AB234" s="100" t="s">
        <v>56</v>
      </c>
      <c r="AC234" s="28" t="s">
        <v>57</v>
      </c>
      <c r="AD234" s="18" t="s">
        <v>220</v>
      </c>
      <c r="AE234" s="82" t="s">
        <v>328</v>
      </c>
      <c r="AF234" s="54" t="s">
        <v>99</v>
      </c>
      <c r="AG234" s="62" t="s">
        <v>100</v>
      </c>
      <c r="AH234" s="62" t="s">
        <v>60</v>
      </c>
    </row>
    <row r="235" spans="1:34" s="6" customFormat="1" ht="75" customHeight="1">
      <c r="A235" s="16">
        <v>231</v>
      </c>
      <c r="B235" s="17">
        <v>2023</v>
      </c>
      <c r="C235" s="88" t="s">
        <v>854</v>
      </c>
      <c r="D235" s="88" t="s">
        <v>43</v>
      </c>
      <c r="E235" s="88" t="s">
        <v>44</v>
      </c>
      <c r="F235" s="88" t="s">
        <v>45</v>
      </c>
      <c r="G235" s="88" t="s">
        <v>216</v>
      </c>
      <c r="H235" s="88" t="s">
        <v>328</v>
      </c>
      <c r="I235" s="88" t="s">
        <v>116</v>
      </c>
      <c r="J235" s="88" t="s">
        <v>855</v>
      </c>
      <c r="K235" s="88" t="s">
        <v>150</v>
      </c>
      <c r="L235" s="88">
        <v>60</v>
      </c>
      <c r="M235" s="88" t="s">
        <v>584</v>
      </c>
      <c r="N235" s="88" t="s">
        <v>585</v>
      </c>
      <c r="O235" s="88" t="s">
        <v>756</v>
      </c>
      <c r="P235" s="88" t="s">
        <v>54</v>
      </c>
      <c r="Q235" s="88">
        <v>15</v>
      </c>
      <c r="R235" s="88">
        <v>15</v>
      </c>
      <c r="S235" s="88">
        <v>0</v>
      </c>
      <c r="T235" s="88">
        <v>0</v>
      </c>
      <c r="U235" s="88" t="s">
        <v>70</v>
      </c>
      <c r="V235" s="88" t="s">
        <v>856</v>
      </c>
      <c r="W235" s="16" t="str">
        <f t="shared" si="4"/>
        <v>农家租赁及板房建设60㎡等</v>
      </c>
      <c r="X235" s="88">
        <v>1</v>
      </c>
      <c r="Y235" s="16">
        <v>24</v>
      </c>
      <c r="Z235" s="16">
        <v>86</v>
      </c>
      <c r="AA235" s="16">
        <v>13</v>
      </c>
      <c r="AB235" s="88" t="s">
        <v>56</v>
      </c>
      <c r="AC235" s="88" t="s">
        <v>57</v>
      </c>
      <c r="AD235" s="18" t="s">
        <v>220</v>
      </c>
      <c r="AE235" s="82" t="s">
        <v>328</v>
      </c>
      <c r="AF235" s="54" t="s">
        <v>99</v>
      </c>
      <c r="AG235" s="62" t="s">
        <v>100</v>
      </c>
      <c r="AH235" s="62" t="s">
        <v>60</v>
      </c>
    </row>
    <row r="236" spans="1:34" s="1" customFormat="1" ht="75" customHeight="1">
      <c r="A236" s="16">
        <v>232</v>
      </c>
      <c r="B236" s="17">
        <v>2023</v>
      </c>
      <c r="C236" s="18" t="s">
        <v>857</v>
      </c>
      <c r="D236" s="18" t="s">
        <v>83</v>
      </c>
      <c r="E236" s="18" t="s">
        <v>44</v>
      </c>
      <c r="F236" s="18" t="s">
        <v>45</v>
      </c>
      <c r="G236" s="18" t="s">
        <v>297</v>
      </c>
      <c r="H236" s="18" t="s">
        <v>668</v>
      </c>
      <c r="I236" s="18" t="s">
        <v>116</v>
      </c>
      <c r="J236" s="18" t="s">
        <v>858</v>
      </c>
      <c r="K236" s="18" t="s">
        <v>372</v>
      </c>
      <c r="L236" s="18">
        <v>800</v>
      </c>
      <c r="M236" s="18" t="s">
        <v>584</v>
      </c>
      <c r="N236" s="18" t="s">
        <v>585</v>
      </c>
      <c r="O236" s="18" t="s">
        <v>756</v>
      </c>
      <c r="P236" s="18" t="s">
        <v>183</v>
      </c>
      <c r="Q236" s="43">
        <v>90</v>
      </c>
      <c r="R236" s="43">
        <v>90</v>
      </c>
      <c r="S236" s="27">
        <v>0</v>
      </c>
      <c r="T236" s="27">
        <v>0</v>
      </c>
      <c r="U236" s="55" t="s">
        <v>70</v>
      </c>
      <c r="V236" s="16" t="s">
        <v>666</v>
      </c>
      <c r="W236" s="16" t="str">
        <f t="shared" si="4"/>
        <v>新建河堤长约100米，共约800m³，及其他附属设施等</v>
      </c>
      <c r="X236" s="16">
        <v>1</v>
      </c>
      <c r="Y236" s="67" t="s">
        <v>859</v>
      </c>
      <c r="Z236" s="16">
        <v>110</v>
      </c>
      <c r="AA236" s="18">
        <v>19</v>
      </c>
      <c r="AB236" s="81" t="s">
        <v>56</v>
      </c>
      <c r="AC236" s="18" t="s">
        <v>760</v>
      </c>
      <c r="AD236" s="18" t="s">
        <v>437</v>
      </c>
      <c r="AE236" s="59" t="s">
        <v>668</v>
      </c>
      <c r="AF236" s="54" t="s">
        <v>59</v>
      </c>
      <c r="AG236" s="54" t="s">
        <v>59</v>
      </c>
      <c r="AH236" s="54" t="s">
        <v>60</v>
      </c>
    </row>
    <row r="237" spans="1:34" s="1" customFormat="1" ht="75" customHeight="1">
      <c r="A237" s="16">
        <v>233</v>
      </c>
      <c r="B237" s="17">
        <v>2023</v>
      </c>
      <c r="C237" s="18" t="s">
        <v>860</v>
      </c>
      <c r="D237" s="18" t="s">
        <v>83</v>
      </c>
      <c r="E237" s="18" t="s">
        <v>511</v>
      </c>
      <c r="F237" s="18" t="s">
        <v>45</v>
      </c>
      <c r="G237" s="18" t="s">
        <v>158</v>
      </c>
      <c r="H237" s="18" t="s">
        <v>285</v>
      </c>
      <c r="I237" s="18" t="s">
        <v>67</v>
      </c>
      <c r="J237" s="18" t="s">
        <v>861</v>
      </c>
      <c r="K237" s="18" t="s">
        <v>773</v>
      </c>
      <c r="L237" s="18">
        <v>25</v>
      </c>
      <c r="M237" s="16" t="s">
        <v>584</v>
      </c>
      <c r="N237" s="88" t="s">
        <v>585</v>
      </c>
      <c r="O237" s="88" t="s">
        <v>756</v>
      </c>
      <c r="P237" s="88" t="s">
        <v>183</v>
      </c>
      <c r="Q237" s="18">
        <v>7</v>
      </c>
      <c r="R237" s="18">
        <v>7</v>
      </c>
      <c r="S237" s="27">
        <v>0</v>
      </c>
      <c r="T237" s="27">
        <v>0</v>
      </c>
      <c r="U237" s="55" t="s">
        <v>70</v>
      </c>
      <c r="V237" s="18" t="s">
        <v>862</v>
      </c>
      <c r="W237" s="16" t="str">
        <f t="shared" si="4"/>
        <v>道路照明25盏</v>
      </c>
      <c r="X237" s="16">
        <v>1</v>
      </c>
      <c r="Y237" s="55">
        <v>40</v>
      </c>
      <c r="Z237" s="55">
        <v>108</v>
      </c>
      <c r="AA237" s="55">
        <v>8</v>
      </c>
      <c r="AB237" s="81" t="s">
        <v>56</v>
      </c>
      <c r="AC237" s="18" t="s">
        <v>57</v>
      </c>
      <c r="AD237" s="18" t="s">
        <v>162</v>
      </c>
      <c r="AE237" s="59" t="s">
        <v>285</v>
      </c>
      <c r="AF237" s="54" t="s">
        <v>59</v>
      </c>
      <c r="AG237" s="54" t="s">
        <v>59</v>
      </c>
      <c r="AH237" s="54" t="s">
        <v>60</v>
      </c>
    </row>
    <row r="238" spans="1:34" s="1" customFormat="1" ht="75" customHeight="1">
      <c r="A238" s="16">
        <v>234</v>
      </c>
      <c r="B238" s="17">
        <v>2023</v>
      </c>
      <c r="C238" s="18" t="s">
        <v>863</v>
      </c>
      <c r="D238" s="18" t="s">
        <v>43</v>
      </c>
      <c r="E238" s="18" t="s">
        <v>864</v>
      </c>
      <c r="F238" s="18" t="s">
        <v>45</v>
      </c>
      <c r="G238" s="18" t="s">
        <v>865</v>
      </c>
      <c r="H238" s="18" t="s">
        <v>722</v>
      </c>
      <c r="I238" s="18" t="s">
        <v>67</v>
      </c>
      <c r="J238" s="18" t="s">
        <v>866</v>
      </c>
      <c r="K238" s="43" t="s">
        <v>150</v>
      </c>
      <c r="L238" s="18">
        <v>1000</v>
      </c>
      <c r="M238" s="16" t="s">
        <v>584</v>
      </c>
      <c r="N238" s="16" t="s">
        <v>585</v>
      </c>
      <c r="O238" s="16" t="s">
        <v>756</v>
      </c>
      <c r="P238" s="18" t="s">
        <v>183</v>
      </c>
      <c r="Q238" s="44">
        <v>45</v>
      </c>
      <c r="R238" s="44">
        <v>45</v>
      </c>
      <c r="S238" s="27">
        <v>0</v>
      </c>
      <c r="T238" s="27">
        <v>0</v>
      </c>
      <c r="U238" s="55" t="s">
        <v>70</v>
      </c>
      <c r="V238" s="55" t="s">
        <v>867</v>
      </c>
      <c r="W238" s="16" t="str">
        <f t="shared" si="4"/>
        <v>通组路硬化700平方米，道路余坪硬化350平方米，新建水渠（40*40）200米等基础设施建设。</v>
      </c>
      <c r="X238" s="18">
        <v>1</v>
      </c>
      <c r="Y238" s="18">
        <v>25</v>
      </c>
      <c r="Z238" s="18">
        <v>138</v>
      </c>
      <c r="AA238" s="55">
        <v>10</v>
      </c>
      <c r="AB238" s="55" t="s">
        <v>56</v>
      </c>
      <c r="AC238" s="18" t="s">
        <v>57</v>
      </c>
      <c r="AD238" s="16" t="s">
        <v>337</v>
      </c>
      <c r="AE238" s="59" t="s">
        <v>722</v>
      </c>
      <c r="AF238" s="54" t="s">
        <v>59</v>
      </c>
      <c r="AG238" s="54" t="s">
        <v>59</v>
      </c>
      <c r="AH238" s="54" t="s">
        <v>60</v>
      </c>
    </row>
    <row r="239" spans="1:34" s="1" customFormat="1" ht="75" customHeight="1">
      <c r="A239" s="21">
        <v>235</v>
      </c>
      <c r="B239" s="16">
        <v>2023</v>
      </c>
      <c r="C239" s="16" t="s">
        <v>868</v>
      </c>
      <c r="D239" s="16" t="s">
        <v>43</v>
      </c>
      <c r="E239" s="16" t="s">
        <v>44</v>
      </c>
      <c r="F239" s="16" t="s">
        <v>45</v>
      </c>
      <c r="G239" s="16" t="s">
        <v>46</v>
      </c>
      <c r="H239" s="16" t="s">
        <v>47</v>
      </c>
      <c r="I239" s="16" t="s">
        <v>48</v>
      </c>
      <c r="J239" s="16" t="s">
        <v>869</v>
      </c>
      <c r="K239" s="16" t="s">
        <v>870</v>
      </c>
      <c r="L239" s="16">
        <v>1000</v>
      </c>
      <c r="M239" s="16" t="s">
        <v>584</v>
      </c>
      <c r="N239" s="16" t="s">
        <v>871</v>
      </c>
      <c r="O239" s="16" t="s">
        <v>872</v>
      </c>
      <c r="P239" s="16" t="s">
        <v>183</v>
      </c>
      <c r="Q239" s="16">
        <v>131</v>
      </c>
      <c r="R239" s="16">
        <v>131</v>
      </c>
      <c r="S239" s="16">
        <v>0</v>
      </c>
      <c r="T239" s="16">
        <v>0</v>
      </c>
      <c r="U239" s="16" t="str">
        <f>VLOOKUP(C:C,'[1]12'!$C:$U,19,FALSE)</f>
        <v>据实补助</v>
      </c>
      <c r="V239" s="16" t="s">
        <v>666</v>
      </c>
      <c r="W239" s="16" t="str">
        <f t="shared" si="4"/>
        <v>对全县131个行政村村内垃圾清运约1000吨，对2000公里道路及河道进行清扫等。</v>
      </c>
      <c r="X239" s="16">
        <v>131</v>
      </c>
      <c r="Y239" s="16">
        <v>1303</v>
      </c>
      <c r="Z239" s="16">
        <v>3239</v>
      </c>
      <c r="AA239" s="16">
        <v>50</v>
      </c>
      <c r="AB239" s="16" t="s">
        <v>56</v>
      </c>
      <c r="AC239" s="16" t="s">
        <v>57</v>
      </c>
      <c r="AD239" s="16" t="s">
        <v>46</v>
      </c>
      <c r="AE239" s="53" t="s">
        <v>58</v>
      </c>
      <c r="AF239" s="54" t="s">
        <v>99</v>
      </c>
      <c r="AG239" s="62" t="s">
        <v>100</v>
      </c>
      <c r="AH239" s="62" t="s">
        <v>60</v>
      </c>
    </row>
    <row r="240" spans="1:34" s="1" customFormat="1" ht="75" customHeight="1">
      <c r="A240" s="21">
        <v>236</v>
      </c>
      <c r="B240" s="16">
        <v>2023</v>
      </c>
      <c r="C240" s="16" t="s">
        <v>873</v>
      </c>
      <c r="D240" s="16" t="s">
        <v>43</v>
      </c>
      <c r="E240" s="16" t="s">
        <v>44</v>
      </c>
      <c r="F240" s="16" t="s">
        <v>45</v>
      </c>
      <c r="G240" s="16" t="s">
        <v>359</v>
      </c>
      <c r="H240" s="16" t="s">
        <v>360</v>
      </c>
      <c r="I240" s="16" t="s">
        <v>127</v>
      </c>
      <c r="J240" s="16" t="s">
        <v>874</v>
      </c>
      <c r="K240" s="16" t="s">
        <v>92</v>
      </c>
      <c r="L240" s="16">
        <v>0.3</v>
      </c>
      <c r="M240" s="16" t="s">
        <v>584</v>
      </c>
      <c r="N240" s="16" t="s">
        <v>871</v>
      </c>
      <c r="O240" s="16" t="s">
        <v>872</v>
      </c>
      <c r="P240" s="16" t="s">
        <v>546</v>
      </c>
      <c r="Q240" s="16">
        <v>30</v>
      </c>
      <c r="R240" s="16">
        <v>0</v>
      </c>
      <c r="S240" s="16">
        <v>30</v>
      </c>
      <c r="T240" s="18">
        <v>0</v>
      </c>
      <c r="U240" s="16" t="str">
        <f>VLOOKUP(C:C,'[1]12'!$C:$U,19,FALSE)</f>
        <v>据实补助</v>
      </c>
      <c r="V240" s="16" t="s">
        <v>666</v>
      </c>
      <c r="W240" s="16" t="str">
        <f t="shared" si="4"/>
        <v>入户路硬化300米，余坪硬化500㎡，河堤及生产便道硬化300米，以及环境整治等基础设施建设</v>
      </c>
      <c r="X240" s="16">
        <v>1</v>
      </c>
      <c r="Y240" s="16">
        <v>82</v>
      </c>
      <c r="Z240" s="16">
        <v>240</v>
      </c>
      <c r="AA240" s="16">
        <v>19</v>
      </c>
      <c r="AB240" s="16" t="s">
        <v>56</v>
      </c>
      <c r="AC240" s="16" t="s">
        <v>57</v>
      </c>
      <c r="AD240" s="16" t="s">
        <v>363</v>
      </c>
      <c r="AE240" s="53" t="s">
        <v>360</v>
      </c>
      <c r="AF240" s="54" t="s">
        <v>99</v>
      </c>
      <c r="AG240" s="62" t="s">
        <v>100</v>
      </c>
      <c r="AH240" s="62" t="s">
        <v>60</v>
      </c>
    </row>
    <row r="241" spans="1:34" s="1" customFormat="1" ht="75" customHeight="1">
      <c r="A241" s="21">
        <v>237</v>
      </c>
      <c r="B241" s="16">
        <v>2023</v>
      </c>
      <c r="C241" s="16" t="s">
        <v>875</v>
      </c>
      <c r="D241" s="16" t="s">
        <v>43</v>
      </c>
      <c r="E241" s="16" t="s">
        <v>44</v>
      </c>
      <c r="F241" s="16" t="s">
        <v>45</v>
      </c>
      <c r="G241" s="16" t="s">
        <v>359</v>
      </c>
      <c r="H241" s="16" t="s">
        <v>366</v>
      </c>
      <c r="I241" s="16" t="s">
        <v>116</v>
      </c>
      <c r="J241" s="16" t="s">
        <v>876</v>
      </c>
      <c r="K241" s="16" t="s">
        <v>92</v>
      </c>
      <c r="L241" s="16">
        <v>1</v>
      </c>
      <c r="M241" s="16" t="s">
        <v>584</v>
      </c>
      <c r="N241" s="16" t="s">
        <v>871</v>
      </c>
      <c r="O241" s="16" t="s">
        <v>872</v>
      </c>
      <c r="P241" s="16" t="s">
        <v>546</v>
      </c>
      <c r="Q241" s="16">
        <v>30</v>
      </c>
      <c r="R241" s="16">
        <v>0</v>
      </c>
      <c r="S241" s="16">
        <v>30</v>
      </c>
      <c r="T241" s="18">
        <v>0</v>
      </c>
      <c r="U241" s="16" t="str">
        <f>VLOOKUP(C:C,'[1]12'!$C:$U,19,FALSE)</f>
        <v>据实补助</v>
      </c>
      <c r="V241" s="16" t="s">
        <v>666</v>
      </c>
      <c r="W241" s="16" t="str">
        <f t="shared" si="4"/>
        <v>硬化余坪、道路约1000平方米，排水排污沟1000米，以及环境整治等基础设施建设</v>
      </c>
      <c r="X241" s="16">
        <v>1</v>
      </c>
      <c r="Y241" s="16">
        <v>34</v>
      </c>
      <c r="Z241" s="16">
        <v>169</v>
      </c>
      <c r="AA241" s="16">
        <v>17</v>
      </c>
      <c r="AB241" s="16" t="s">
        <v>56</v>
      </c>
      <c r="AC241" s="16" t="s">
        <v>57</v>
      </c>
      <c r="AD241" s="16" t="s">
        <v>363</v>
      </c>
      <c r="AE241" s="53" t="s">
        <v>366</v>
      </c>
      <c r="AF241" s="54" t="s">
        <v>59</v>
      </c>
      <c r="AG241" s="54" t="s">
        <v>59</v>
      </c>
      <c r="AH241" s="54" t="s">
        <v>60</v>
      </c>
    </row>
    <row r="242" spans="1:34" s="1" customFormat="1" ht="75" customHeight="1">
      <c r="A242" s="21">
        <v>238</v>
      </c>
      <c r="B242" s="16">
        <v>2023</v>
      </c>
      <c r="C242" s="16" t="s">
        <v>877</v>
      </c>
      <c r="D242" s="16" t="s">
        <v>43</v>
      </c>
      <c r="E242" s="16" t="s">
        <v>44</v>
      </c>
      <c r="F242" s="16" t="s">
        <v>45</v>
      </c>
      <c r="G242" s="16" t="s">
        <v>234</v>
      </c>
      <c r="H242" s="16" t="s">
        <v>758</v>
      </c>
      <c r="I242" s="16" t="s">
        <v>116</v>
      </c>
      <c r="J242" s="16" t="s">
        <v>878</v>
      </c>
      <c r="K242" s="96" t="s">
        <v>150</v>
      </c>
      <c r="L242" s="96">
        <v>310</v>
      </c>
      <c r="M242" s="16" t="s">
        <v>584</v>
      </c>
      <c r="N242" s="16" t="s">
        <v>871</v>
      </c>
      <c r="O242" s="16" t="s">
        <v>872</v>
      </c>
      <c r="P242" s="16" t="s">
        <v>546</v>
      </c>
      <c r="Q242" s="16">
        <v>25</v>
      </c>
      <c r="R242" s="16">
        <v>0</v>
      </c>
      <c r="S242" s="16">
        <v>25</v>
      </c>
      <c r="T242" s="18">
        <v>0</v>
      </c>
      <c r="U242" s="16" t="str">
        <f>VLOOKUP(C:C,'[1]12'!$C:$U,19,FALSE)</f>
        <v>据实补助</v>
      </c>
      <c r="V242" s="16" t="s">
        <v>666</v>
      </c>
      <c r="W242" s="16" t="str">
        <f t="shared" si="4"/>
        <v>余坪硬化310平方米，步道136平方米，挖土方186立方米等</v>
      </c>
      <c r="X242" s="16">
        <v>1</v>
      </c>
      <c r="Y242" s="16">
        <v>38</v>
      </c>
      <c r="Z242" s="16">
        <v>109</v>
      </c>
      <c r="AA242" s="16">
        <v>13</v>
      </c>
      <c r="AB242" s="16" t="s">
        <v>56</v>
      </c>
      <c r="AC242" s="16" t="s">
        <v>57</v>
      </c>
      <c r="AD242" s="16" t="s">
        <v>240</v>
      </c>
      <c r="AE242" s="53" t="s">
        <v>758</v>
      </c>
      <c r="AF242" s="54" t="s">
        <v>59</v>
      </c>
      <c r="AG242" s="54" t="s">
        <v>59</v>
      </c>
      <c r="AH242" s="54" t="s">
        <v>60</v>
      </c>
    </row>
    <row r="243" spans="1:34" s="1" customFormat="1" ht="75" customHeight="1">
      <c r="A243" s="21">
        <v>239</v>
      </c>
      <c r="B243" s="16">
        <v>2023</v>
      </c>
      <c r="C243" s="16" t="s">
        <v>879</v>
      </c>
      <c r="D243" s="16" t="s">
        <v>43</v>
      </c>
      <c r="E243" s="16" t="s">
        <v>44</v>
      </c>
      <c r="F243" s="16" t="s">
        <v>45</v>
      </c>
      <c r="G243" s="16" t="s">
        <v>234</v>
      </c>
      <c r="H243" s="16" t="s">
        <v>235</v>
      </c>
      <c r="I243" s="16" t="s">
        <v>67</v>
      </c>
      <c r="J243" s="16" t="s">
        <v>880</v>
      </c>
      <c r="K243" s="16" t="s">
        <v>372</v>
      </c>
      <c r="L243" s="16">
        <v>100</v>
      </c>
      <c r="M243" s="16" t="s">
        <v>584</v>
      </c>
      <c r="N243" s="16" t="s">
        <v>871</v>
      </c>
      <c r="O243" s="16" t="s">
        <v>872</v>
      </c>
      <c r="P243" s="16" t="s">
        <v>546</v>
      </c>
      <c r="Q243" s="16">
        <v>25</v>
      </c>
      <c r="R243" s="16">
        <v>0</v>
      </c>
      <c r="S243" s="16">
        <v>25</v>
      </c>
      <c r="T243" s="18">
        <v>0</v>
      </c>
      <c r="U243" s="16" t="str">
        <f>VLOOKUP(C:C,'[1]12'!$C:$U,19,FALSE)</f>
        <v>据实补助</v>
      </c>
      <c r="V243" s="16" t="s">
        <v>666</v>
      </c>
      <c r="W243" s="16" t="str">
        <f t="shared" si="4"/>
        <v>浆砌块料100立方米，沟道盖板440块，余坪硬化42平方米等</v>
      </c>
      <c r="X243" s="16">
        <v>1</v>
      </c>
      <c r="Y243" s="16">
        <v>43</v>
      </c>
      <c r="Z243" s="16">
        <v>135</v>
      </c>
      <c r="AA243" s="16">
        <v>19</v>
      </c>
      <c r="AB243" s="16" t="s">
        <v>56</v>
      </c>
      <c r="AC243" s="16" t="s">
        <v>57</v>
      </c>
      <c r="AD243" s="16" t="s">
        <v>240</v>
      </c>
      <c r="AE243" s="53" t="s">
        <v>235</v>
      </c>
      <c r="AF243" s="54" t="s">
        <v>99</v>
      </c>
      <c r="AG243" s="62" t="s">
        <v>100</v>
      </c>
      <c r="AH243" s="62" t="s">
        <v>60</v>
      </c>
    </row>
    <row r="244" spans="1:34" s="1" customFormat="1" ht="75" customHeight="1">
      <c r="A244" s="21">
        <v>240</v>
      </c>
      <c r="B244" s="16">
        <v>2023</v>
      </c>
      <c r="C244" s="16" t="s">
        <v>881</v>
      </c>
      <c r="D244" s="16" t="s">
        <v>43</v>
      </c>
      <c r="E244" s="16" t="s">
        <v>44</v>
      </c>
      <c r="F244" s="16" t="s">
        <v>45</v>
      </c>
      <c r="G244" s="16" t="s">
        <v>234</v>
      </c>
      <c r="H244" s="16" t="s">
        <v>235</v>
      </c>
      <c r="I244" s="16" t="s">
        <v>67</v>
      </c>
      <c r="J244" s="16" t="s">
        <v>882</v>
      </c>
      <c r="K244" s="16" t="s">
        <v>150</v>
      </c>
      <c r="L244" s="16">
        <v>780</v>
      </c>
      <c r="M244" s="16" t="s">
        <v>584</v>
      </c>
      <c r="N244" s="16" t="s">
        <v>871</v>
      </c>
      <c r="O244" s="16" t="s">
        <v>872</v>
      </c>
      <c r="P244" s="16" t="s">
        <v>546</v>
      </c>
      <c r="Q244" s="16">
        <v>25</v>
      </c>
      <c r="R244" s="16">
        <v>0</v>
      </c>
      <c r="S244" s="16">
        <v>25</v>
      </c>
      <c r="T244" s="18">
        <v>0</v>
      </c>
      <c r="U244" s="16" t="str">
        <f>VLOOKUP(C:C,'[1]12'!$C:$U,19,FALSE)</f>
        <v>据实补助</v>
      </c>
      <c r="V244" s="16" t="s">
        <v>666</v>
      </c>
      <c r="W244" s="16" t="str">
        <f t="shared" si="4"/>
        <v>余坪硬化780平方米，浆砌块石90立方米，平整场地329平方米等</v>
      </c>
      <c r="X244" s="16">
        <v>1</v>
      </c>
      <c r="Y244" s="16">
        <v>43</v>
      </c>
      <c r="Z244" s="16">
        <v>135</v>
      </c>
      <c r="AA244" s="16">
        <v>19</v>
      </c>
      <c r="AB244" s="16" t="s">
        <v>56</v>
      </c>
      <c r="AC244" s="16" t="s">
        <v>57</v>
      </c>
      <c r="AD244" s="16" t="s">
        <v>240</v>
      </c>
      <c r="AE244" s="53" t="s">
        <v>235</v>
      </c>
      <c r="AF244" s="54" t="s">
        <v>99</v>
      </c>
      <c r="AG244" s="62" t="s">
        <v>100</v>
      </c>
      <c r="AH244" s="62" t="s">
        <v>60</v>
      </c>
    </row>
    <row r="245" spans="1:34" s="1" customFormat="1" ht="75" customHeight="1">
      <c r="A245" s="21">
        <v>241</v>
      </c>
      <c r="B245" s="16">
        <v>2023</v>
      </c>
      <c r="C245" s="16" t="s">
        <v>883</v>
      </c>
      <c r="D245" s="16" t="s">
        <v>43</v>
      </c>
      <c r="E245" s="16" t="s">
        <v>44</v>
      </c>
      <c r="F245" s="16" t="s">
        <v>45</v>
      </c>
      <c r="G245" s="16" t="s">
        <v>114</v>
      </c>
      <c r="H245" s="16" t="s">
        <v>258</v>
      </c>
      <c r="I245" s="16" t="s">
        <v>67</v>
      </c>
      <c r="J245" s="16" t="s">
        <v>884</v>
      </c>
      <c r="K245" s="16" t="s">
        <v>150</v>
      </c>
      <c r="L245" s="16">
        <v>1000</v>
      </c>
      <c r="M245" s="16" t="s">
        <v>584</v>
      </c>
      <c r="N245" s="16" t="s">
        <v>871</v>
      </c>
      <c r="O245" s="16" t="s">
        <v>872</v>
      </c>
      <c r="P245" s="16" t="s">
        <v>183</v>
      </c>
      <c r="Q245" s="16">
        <v>30</v>
      </c>
      <c r="R245" s="16">
        <v>0</v>
      </c>
      <c r="S245" s="16">
        <v>30</v>
      </c>
      <c r="T245" s="18">
        <v>0</v>
      </c>
      <c r="U245" s="16" t="str">
        <f>VLOOKUP(C:C,'[1]12'!$C:$U,19,FALSE)</f>
        <v>据实补助</v>
      </c>
      <c r="V245" s="16" t="s">
        <v>666</v>
      </c>
      <c r="W245" s="16" t="str">
        <f t="shared" si="4"/>
        <v>余坪1000平方以及环境整治等</v>
      </c>
      <c r="X245" s="16">
        <v>1</v>
      </c>
      <c r="Y245" s="16">
        <v>98</v>
      </c>
      <c r="Z245" s="16">
        <v>300</v>
      </c>
      <c r="AA245" s="16">
        <v>19</v>
      </c>
      <c r="AB245" s="16" t="s">
        <v>56</v>
      </c>
      <c r="AC245" s="16" t="s">
        <v>57</v>
      </c>
      <c r="AD245" s="16" t="s">
        <v>119</v>
      </c>
      <c r="AE245" s="53" t="s">
        <v>258</v>
      </c>
      <c r="AF245" s="54" t="s">
        <v>99</v>
      </c>
      <c r="AG245" s="62" t="s">
        <v>100</v>
      </c>
      <c r="AH245" s="62" t="s">
        <v>60</v>
      </c>
    </row>
    <row r="246" spans="1:34" s="1" customFormat="1" ht="75" customHeight="1">
      <c r="A246" s="21">
        <v>242</v>
      </c>
      <c r="B246" s="16">
        <v>2023</v>
      </c>
      <c r="C246" s="16" t="s">
        <v>885</v>
      </c>
      <c r="D246" s="16" t="s">
        <v>43</v>
      </c>
      <c r="E246" s="16" t="s">
        <v>44</v>
      </c>
      <c r="F246" s="16" t="s">
        <v>45</v>
      </c>
      <c r="G246" s="16" t="s">
        <v>114</v>
      </c>
      <c r="H246" s="16" t="s">
        <v>258</v>
      </c>
      <c r="I246" s="16" t="s">
        <v>67</v>
      </c>
      <c r="J246" s="16" t="s">
        <v>886</v>
      </c>
      <c r="K246" s="16" t="s">
        <v>150</v>
      </c>
      <c r="L246" s="16">
        <v>800</v>
      </c>
      <c r="M246" s="16" t="s">
        <v>584</v>
      </c>
      <c r="N246" s="16" t="s">
        <v>871</v>
      </c>
      <c r="O246" s="16" t="s">
        <v>872</v>
      </c>
      <c r="P246" s="16" t="s">
        <v>183</v>
      </c>
      <c r="Q246" s="16">
        <v>30</v>
      </c>
      <c r="R246" s="16">
        <v>25</v>
      </c>
      <c r="S246" s="16">
        <v>5</v>
      </c>
      <c r="T246" s="18">
        <v>0</v>
      </c>
      <c r="U246" s="16" t="str">
        <f>VLOOKUP(C:C,'[1]12'!$C:$U,19,FALSE)</f>
        <v>据实补助</v>
      </c>
      <c r="V246" s="16" t="s">
        <v>666</v>
      </c>
      <c r="W246" s="16" t="str">
        <f t="shared" si="4"/>
        <v>道路800平方以及环境整治等</v>
      </c>
      <c r="X246" s="16">
        <v>1</v>
      </c>
      <c r="Y246" s="16">
        <v>41</v>
      </c>
      <c r="Z246" s="16">
        <v>150</v>
      </c>
      <c r="AA246" s="16">
        <v>19</v>
      </c>
      <c r="AB246" s="16" t="s">
        <v>56</v>
      </c>
      <c r="AC246" s="16" t="s">
        <v>57</v>
      </c>
      <c r="AD246" s="16" t="s">
        <v>119</v>
      </c>
      <c r="AE246" s="53" t="s">
        <v>258</v>
      </c>
      <c r="AF246" s="54" t="s">
        <v>99</v>
      </c>
      <c r="AG246" s="62" t="s">
        <v>100</v>
      </c>
      <c r="AH246" s="62" t="s">
        <v>60</v>
      </c>
    </row>
    <row r="247" spans="1:34" s="1" customFormat="1" ht="75" customHeight="1">
      <c r="A247" s="21">
        <v>243</v>
      </c>
      <c r="B247" s="16">
        <v>2023</v>
      </c>
      <c r="C247" s="16" t="s">
        <v>887</v>
      </c>
      <c r="D247" s="16" t="s">
        <v>43</v>
      </c>
      <c r="E247" s="16" t="s">
        <v>44</v>
      </c>
      <c r="F247" s="16" t="s">
        <v>45</v>
      </c>
      <c r="G247" s="16" t="s">
        <v>114</v>
      </c>
      <c r="H247" s="16" t="s">
        <v>258</v>
      </c>
      <c r="I247" s="16" t="s">
        <v>67</v>
      </c>
      <c r="J247" s="16" t="s">
        <v>888</v>
      </c>
      <c r="K247" s="16" t="s">
        <v>150</v>
      </c>
      <c r="L247" s="16">
        <v>400</v>
      </c>
      <c r="M247" s="16" t="s">
        <v>584</v>
      </c>
      <c r="N247" s="16" t="s">
        <v>871</v>
      </c>
      <c r="O247" s="16" t="s">
        <v>872</v>
      </c>
      <c r="P247" s="16" t="s">
        <v>183</v>
      </c>
      <c r="Q247" s="16">
        <v>30</v>
      </c>
      <c r="R247" s="16">
        <v>0</v>
      </c>
      <c r="S247" s="16">
        <v>30</v>
      </c>
      <c r="T247" s="18">
        <v>0</v>
      </c>
      <c r="U247" s="16" t="str">
        <f>VLOOKUP(C:C,'[1]12'!$C:$U,19,FALSE)</f>
        <v>据实补助</v>
      </c>
      <c r="V247" s="16" t="s">
        <v>666</v>
      </c>
      <c r="W247" s="16" t="str">
        <f t="shared" si="4"/>
        <v>硬化余坪、入户路400平方，完善公共基础设施</v>
      </c>
      <c r="X247" s="16">
        <v>1</v>
      </c>
      <c r="Y247" s="16">
        <v>81</v>
      </c>
      <c r="Z247" s="16">
        <v>240</v>
      </c>
      <c r="AA247" s="16">
        <v>19</v>
      </c>
      <c r="AB247" s="16" t="s">
        <v>56</v>
      </c>
      <c r="AC247" s="16" t="s">
        <v>57</v>
      </c>
      <c r="AD247" s="16" t="s">
        <v>119</v>
      </c>
      <c r="AE247" s="53" t="s">
        <v>258</v>
      </c>
      <c r="AF247" s="54" t="s">
        <v>99</v>
      </c>
      <c r="AG247" s="62" t="s">
        <v>100</v>
      </c>
      <c r="AH247" s="62" t="s">
        <v>60</v>
      </c>
    </row>
    <row r="248" spans="1:34" s="1" customFormat="1" ht="75" customHeight="1">
      <c r="A248" s="21">
        <v>244</v>
      </c>
      <c r="B248" s="16">
        <v>2023</v>
      </c>
      <c r="C248" s="16" t="s">
        <v>889</v>
      </c>
      <c r="D248" s="16" t="s">
        <v>43</v>
      </c>
      <c r="E248" s="16" t="s">
        <v>44</v>
      </c>
      <c r="F248" s="16" t="s">
        <v>45</v>
      </c>
      <c r="G248" s="16" t="s">
        <v>114</v>
      </c>
      <c r="H248" s="16" t="s">
        <v>246</v>
      </c>
      <c r="I248" s="16" t="s">
        <v>116</v>
      </c>
      <c r="J248" s="16" t="s">
        <v>890</v>
      </c>
      <c r="K248" s="16" t="s">
        <v>150</v>
      </c>
      <c r="L248" s="16">
        <v>840</v>
      </c>
      <c r="M248" s="16" t="s">
        <v>584</v>
      </c>
      <c r="N248" s="16" t="s">
        <v>871</v>
      </c>
      <c r="O248" s="16" t="s">
        <v>872</v>
      </c>
      <c r="P248" s="16" t="s">
        <v>546</v>
      </c>
      <c r="Q248" s="16">
        <v>25</v>
      </c>
      <c r="R248" s="16">
        <v>0</v>
      </c>
      <c r="S248" s="16">
        <v>25</v>
      </c>
      <c r="T248" s="18">
        <v>0</v>
      </c>
      <c r="U248" s="16" t="str">
        <f>VLOOKUP(C:C,'[1]12'!$C:$U,19,FALSE)</f>
        <v>据实补助</v>
      </c>
      <c r="V248" s="16" t="s">
        <v>666</v>
      </c>
      <c r="W248" s="16" t="str">
        <f t="shared" si="4"/>
        <v>道路改造840平方米，修筑水渠240米等附属设施建设</v>
      </c>
      <c r="X248" s="16">
        <v>1</v>
      </c>
      <c r="Y248" s="16">
        <v>20</v>
      </c>
      <c r="Z248" s="16">
        <v>186</v>
      </c>
      <c r="AA248" s="16">
        <v>12</v>
      </c>
      <c r="AB248" s="16" t="s">
        <v>56</v>
      </c>
      <c r="AC248" s="16" t="s">
        <v>57</v>
      </c>
      <c r="AD248" s="16" t="s">
        <v>119</v>
      </c>
      <c r="AE248" s="53" t="s">
        <v>114</v>
      </c>
      <c r="AF248" s="54" t="s">
        <v>99</v>
      </c>
      <c r="AG248" s="62" t="s">
        <v>100</v>
      </c>
      <c r="AH248" s="62" t="s">
        <v>60</v>
      </c>
    </row>
    <row r="249" spans="1:34" s="1" customFormat="1" ht="75" customHeight="1">
      <c r="A249" s="21">
        <v>245</v>
      </c>
      <c r="B249" s="16">
        <v>2023</v>
      </c>
      <c r="C249" s="16" t="s">
        <v>891</v>
      </c>
      <c r="D249" s="16" t="s">
        <v>43</v>
      </c>
      <c r="E249" s="16" t="s">
        <v>44</v>
      </c>
      <c r="F249" s="16" t="s">
        <v>45</v>
      </c>
      <c r="G249" s="16" t="s">
        <v>114</v>
      </c>
      <c r="H249" s="16" t="s">
        <v>246</v>
      </c>
      <c r="I249" s="16" t="s">
        <v>67</v>
      </c>
      <c r="J249" s="16" t="s">
        <v>892</v>
      </c>
      <c r="K249" s="16" t="s">
        <v>150</v>
      </c>
      <c r="L249" s="16">
        <v>500</v>
      </c>
      <c r="M249" s="16" t="s">
        <v>584</v>
      </c>
      <c r="N249" s="16" t="s">
        <v>871</v>
      </c>
      <c r="O249" s="16" t="s">
        <v>872</v>
      </c>
      <c r="P249" s="16" t="s">
        <v>183</v>
      </c>
      <c r="Q249" s="16">
        <v>25</v>
      </c>
      <c r="R249" s="16">
        <v>25</v>
      </c>
      <c r="S249" s="16">
        <v>0</v>
      </c>
      <c r="T249" s="18">
        <v>0</v>
      </c>
      <c r="U249" s="16" t="s">
        <v>70</v>
      </c>
      <c r="V249" s="16" t="s">
        <v>666</v>
      </c>
      <c r="W249" s="16" t="str">
        <f t="shared" si="4"/>
        <v>硬化余坪500平方米、道路等约270平方，以及环境整治等基础设施</v>
      </c>
      <c r="X249" s="16">
        <v>1</v>
      </c>
      <c r="Y249" s="16">
        <v>60</v>
      </c>
      <c r="Z249" s="16">
        <v>245</v>
      </c>
      <c r="AA249" s="16">
        <v>12</v>
      </c>
      <c r="AB249" s="16" t="s">
        <v>56</v>
      </c>
      <c r="AC249" s="16" t="s">
        <v>57</v>
      </c>
      <c r="AD249" s="16" t="s">
        <v>119</v>
      </c>
      <c r="AE249" s="53" t="s">
        <v>246</v>
      </c>
      <c r="AF249" s="54" t="s">
        <v>99</v>
      </c>
      <c r="AG249" s="62" t="s">
        <v>100</v>
      </c>
      <c r="AH249" s="62" t="s">
        <v>60</v>
      </c>
    </row>
    <row r="250" spans="1:34" s="1" customFormat="1" ht="75" customHeight="1">
      <c r="A250" s="21">
        <v>246</v>
      </c>
      <c r="B250" s="16">
        <v>2023</v>
      </c>
      <c r="C250" s="16" t="s">
        <v>893</v>
      </c>
      <c r="D250" s="16" t="s">
        <v>43</v>
      </c>
      <c r="E250" s="16" t="s">
        <v>44</v>
      </c>
      <c r="F250" s="16" t="s">
        <v>45</v>
      </c>
      <c r="G250" s="16" t="s">
        <v>114</v>
      </c>
      <c r="H250" s="16" t="s">
        <v>246</v>
      </c>
      <c r="I250" s="16" t="s">
        <v>67</v>
      </c>
      <c r="J250" s="16" t="s">
        <v>894</v>
      </c>
      <c r="K250" s="16" t="s">
        <v>150</v>
      </c>
      <c r="L250" s="16">
        <v>130</v>
      </c>
      <c r="M250" s="16" t="s">
        <v>584</v>
      </c>
      <c r="N250" s="16" t="s">
        <v>871</v>
      </c>
      <c r="O250" s="16" t="s">
        <v>872</v>
      </c>
      <c r="P250" s="16" t="s">
        <v>183</v>
      </c>
      <c r="Q250" s="16">
        <v>25</v>
      </c>
      <c r="R250" s="16">
        <v>0</v>
      </c>
      <c r="S250" s="16">
        <v>25</v>
      </c>
      <c r="T250" s="18">
        <v>0</v>
      </c>
      <c r="U250" s="16" t="s">
        <v>70</v>
      </c>
      <c r="V250" s="16" t="s">
        <v>666</v>
      </c>
      <c r="W250" s="16" t="str">
        <f t="shared" si="4"/>
        <v>道路130平方，道路维修210平方，水渠300米的以及环境整治等</v>
      </c>
      <c r="X250" s="16">
        <v>1</v>
      </c>
      <c r="Y250" s="16">
        <v>60</v>
      </c>
      <c r="Z250" s="16">
        <v>245</v>
      </c>
      <c r="AA250" s="16">
        <v>12</v>
      </c>
      <c r="AB250" s="16" t="s">
        <v>56</v>
      </c>
      <c r="AC250" s="16" t="s">
        <v>57</v>
      </c>
      <c r="AD250" s="16" t="s">
        <v>119</v>
      </c>
      <c r="AE250" s="53" t="s">
        <v>246</v>
      </c>
      <c r="AF250" s="54" t="s">
        <v>99</v>
      </c>
      <c r="AG250" s="62" t="s">
        <v>100</v>
      </c>
      <c r="AH250" s="62" t="s">
        <v>60</v>
      </c>
    </row>
    <row r="251" spans="1:34" s="1" customFormat="1" ht="90.75" customHeight="1">
      <c r="A251" s="21">
        <v>247</v>
      </c>
      <c r="B251" s="16">
        <v>2023</v>
      </c>
      <c r="C251" s="16" t="s">
        <v>895</v>
      </c>
      <c r="D251" s="16" t="s">
        <v>43</v>
      </c>
      <c r="E251" s="16" t="s">
        <v>44</v>
      </c>
      <c r="F251" s="16" t="s">
        <v>45</v>
      </c>
      <c r="G251" s="16" t="s">
        <v>114</v>
      </c>
      <c r="H251" s="16" t="s">
        <v>258</v>
      </c>
      <c r="I251" s="16" t="s">
        <v>67</v>
      </c>
      <c r="J251" s="16" t="s">
        <v>896</v>
      </c>
      <c r="K251" s="16" t="s">
        <v>150</v>
      </c>
      <c r="L251" s="16">
        <v>400</v>
      </c>
      <c r="M251" s="16" t="s">
        <v>584</v>
      </c>
      <c r="N251" s="16" t="s">
        <v>871</v>
      </c>
      <c r="O251" s="16" t="s">
        <v>872</v>
      </c>
      <c r="P251" s="16" t="s">
        <v>183</v>
      </c>
      <c r="Q251" s="16">
        <v>30</v>
      </c>
      <c r="R251" s="16">
        <v>0</v>
      </c>
      <c r="S251" s="16">
        <v>30</v>
      </c>
      <c r="T251" s="18">
        <v>0</v>
      </c>
      <c r="U251" s="16" t="s">
        <v>70</v>
      </c>
      <c r="V251" s="16" t="s">
        <v>666</v>
      </c>
      <c r="W251" s="16" t="str">
        <f t="shared" si="4"/>
        <v>通组道路维修约200平方米，等其他基础设施完善</v>
      </c>
      <c r="X251" s="16">
        <v>1</v>
      </c>
      <c r="Y251" s="16">
        <v>120</v>
      </c>
      <c r="Z251" s="16">
        <v>250</v>
      </c>
      <c r="AA251" s="16">
        <v>29</v>
      </c>
      <c r="AB251" s="16" t="s">
        <v>56</v>
      </c>
      <c r="AC251" s="16" t="s">
        <v>57</v>
      </c>
      <c r="AD251" s="16" t="s">
        <v>119</v>
      </c>
      <c r="AE251" s="53" t="s">
        <v>258</v>
      </c>
      <c r="AF251" s="54" t="s">
        <v>59</v>
      </c>
      <c r="AG251" s="54" t="s">
        <v>59</v>
      </c>
      <c r="AH251" s="54" t="s">
        <v>60</v>
      </c>
    </row>
    <row r="252" spans="1:34" s="1" customFormat="1" ht="75" customHeight="1">
      <c r="A252" s="21">
        <v>248</v>
      </c>
      <c r="B252" s="16">
        <v>2023</v>
      </c>
      <c r="C252" s="16" t="s">
        <v>897</v>
      </c>
      <c r="D252" s="16" t="s">
        <v>43</v>
      </c>
      <c r="E252" s="16" t="s">
        <v>44</v>
      </c>
      <c r="F252" s="16" t="s">
        <v>45</v>
      </c>
      <c r="G252" s="16" t="s">
        <v>125</v>
      </c>
      <c r="H252" s="16" t="s">
        <v>262</v>
      </c>
      <c r="I252" s="16" t="s">
        <v>116</v>
      </c>
      <c r="J252" s="16" t="s">
        <v>898</v>
      </c>
      <c r="K252" s="16" t="s">
        <v>150</v>
      </c>
      <c r="L252" s="16">
        <v>80</v>
      </c>
      <c r="M252" s="16" t="s">
        <v>584</v>
      </c>
      <c r="N252" s="16" t="s">
        <v>871</v>
      </c>
      <c r="O252" s="16" t="s">
        <v>872</v>
      </c>
      <c r="P252" s="16" t="s">
        <v>183</v>
      </c>
      <c r="Q252" s="16">
        <v>25</v>
      </c>
      <c r="R252" s="16">
        <v>0</v>
      </c>
      <c r="S252" s="16">
        <v>25</v>
      </c>
      <c r="T252" s="18"/>
      <c r="U252" s="16" t="str">
        <f>VLOOKUP(C:C,'[1]12'!$C:$U,19,FALSE)</f>
        <v>据实补助</v>
      </c>
      <c r="V252" s="16" t="s">
        <v>666</v>
      </c>
      <c r="W252" s="16" t="str">
        <f t="shared" si="4"/>
        <v>余坪路面硬化约80平方米、整治约120米等人居环境整治建设</v>
      </c>
      <c r="X252" s="16">
        <v>1</v>
      </c>
      <c r="Y252" s="16">
        <v>59</v>
      </c>
      <c r="Z252" s="16">
        <v>183</v>
      </c>
      <c r="AA252" s="16">
        <v>11</v>
      </c>
      <c r="AB252" s="16" t="s">
        <v>56</v>
      </c>
      <c r="AC252" s="16" t="s">
        <v>57</v>
      </c>
      <c r="AD252" s="16" t="s">
        <v>131</v>
      </c>
      <c r="AE252" s="53" t="s">
        <v>262</v>
      </c>
      <c r="AF252" s="54" t="s">
        <v>59</v>
      </c>
      <c r="AG252" s="54" t="s">
        <v>59</v>
      </c>
      <c r="AH252" s="54" t="s">
        <v>60</v>
      </c>
    </row>
    <row r="253" spans="1:34" s="1" customFormat="1" ht="75" customHeight="1">
      <c r="A253" s="21">
        <v>249</v>
      </c>
      <c r="B253" s="16">
        <v>2023</v>
      </c>
      <c r="C253" s="16" t="s">
        <v>899</v>
      </c>
      <c r="D253" s="16" t="s">
        <v>43</v>
      </c>
      <c r="E253" s="16" t="s">
        <v>44</v>
      </c>
      <c r="F253" s="16" t="s">
        <v>45</v>
      </c>
      <c r="G253" s="16" t="s">
        <v>125</v>
      </c>
      <c r="H253" s="16" t="s">
        <v>262</v>
      </c>
      <c r="I253" s="16" t="s">
        <v>116</v>
      </c>
      <c r="J253" s="16" t="s">
        <v>900</v>
      </c>
      <c r="K253" s="16" t="s">
        <v>150</v>
      </c>
      <c r="L253" s="16">
        <v>200</v>
      </c>
      <c r="M253" s="16" t="s">
        <v>584</v>
      </c>
      <c r="N253" s="16" t="s">
        <v>871</v>
      </c>
      <c r="O253" s="16" t="s">
        <v>872</v>
      </c>
      <c r="P253" s="16" t="s">
        <v>183</v>
      </c>
      <c r="Q253" s="16">
        <v>25</v>
      </c>
      <c r="R253" s="16">
        <v>0</v>
      </c>
      <c r="S253" s="16">
        <v>25</v>
      </c>
      <c r="T253" s="18">
        <v>0</v>
      </c>
      <c r="U253" s="16" t="s">
        <v>70</v>
      </c>
      <c r="V253" s="16" t="s">
        <v>666</v>
      </c>
      <c r="W253" s="16" t="str">
        <f t="shared" si="4"/>
        <v>路面硬化200平方米，堡坎建设45平方米及附属设施完善</v>
      </c>
      <c r="X253" s="16">
        <v>1</v>
      </c>
      <c r="Y253" s="16">
        <v>86</v>
      </c>
      <c r="Z253" s="16">
        <v>312</v>
      </c>
      <c r="AA253" s="16">
        <v>15</v>
      </c>
      <c r="AB253" s="16" t="s">
        <v>56</v>
      </c>
      <c r="AC253" s="16" t="s">
        <v>57</v>
      </c>
      <c r="AD253" s="16" t="s">
        <v>131</v>
      </c>
      <c r="AE253" s="53" t="s">
        <v>262</v>
      </c>
      <c r="AF253" s="54" t="s">
        <v>59</v>
      </c>
      <c r="AG253" s="54" t="s">
        <v>59</v>
      </c>
      <c r="AH253" s="54" t="s">
        <v>60</v>
      </c>
    </row>
    <row r="254" spans="1:34" s="1" customFormat="1" ht="75" customHeight="1">
      <c r="A254" s="21">
        <v>250</v>
      </c>
      <c r="B254" s="16">
        <v>2023</v>
      </c>
      <c r="C254" s="16" t="s">
        <v>901</v>
      </c>
      <c r="D254" s="16" t="s">
        <v>43</v>
      </c>
      <c r="E254" s="16" t="s">
        <v>44</v>
      </c>
      <c r="F254" s="16" t="s">
        <v>45</v>
      </c>
      <c r="G254" s="16" t="s">
        <v>125</v>
      </c>
      <c r="H254" s="16" t="s">
        <v>902</v>
      </c>
      <c r="I254" s="16" t="s">
        <v>67</v>
      </c>
      <c r="J254" s="16" t="s">
        <v>903</v>
      </c>
      <c r="K254" s="16" t="s">
        <v>150</v>
      </c>
      <c r="L254" s="16">
        <v>200</v>
      </c>
      <c r="M254" s="16" t="s">
        <v>584</v>
      </c>
      <c r="N254" s="16" t="s">
        <v>871</v>
      </c>
      <c r="O254" s="16" t="s">
        <v>872</v>
      </c>
      <c r="P254" s="16" t="s">
        <v>183</v>
      </c>
      <c r="Q254" s="16">
        <v>25</v>
      </c>
      <c r="R254" s="16">
        <v>0</v>
      </c>
      <c r="S254" s="16">
        <v>25</v>
      </c>
      <c r="T254" s="18">
        <v>0</v>
      </c>
      <c r="U254" s="16" t="s">
        <v>70</v>
      </c>
      <c r="V254" s="16" t="s">
        <v>666</v>
      </c>
      <c r="W254" s="16" t="str">
        <f aca="true" t="shared" si="5" ref="W254:W317">J254</f>
        <v>路面硬化200平方米，及附属设施完善</v>
      </c>
      <c r="X254" s="16">
        <v>1</v>
      </c>
      <c r="Y254" s="16">
        <v>86</v>
      </c>
      <c r="Z254" s="16">
        <v>312</v>
      </c>
      <c r="AA254" s="16">
        <v>13</v>
      </c>
      <c r="AB254" s="16" t="s">
        <v>56</v>
      </c>
      <c r="AC254" s="16" t="s">
        <v>57</v>
      </c>
      <c r="AD254" s="16" t="s">
        <v>131</v>
      </c>
      <c r="AE254" s="53" t="s">
        <v>902</v>
      </c>
      <c r="AF254" s="54" t="s">
        <v>59</v>
      </c>
      <c r="AG254" s="54" t="s">
        <v>59</v>
      </c>
      <c r="AH254" s="54" t="s">
        <v>60</v>
      </c>
    </row>
    <row r="255" spans="1:34" s="1" customFormat="1" ht="75" customHeight="1">
      <c r="A255" s="21">
        <v>251</v>
      </c>
      <c r="B255" s="16">
        <v>2023</v>
      </c>
      <c r="C255" s="16" t="s">
        <v>904</v>
      </c>
      <c r="D255" s="16" t="s">
        <v>43</v>
      </c>
      <c r="E255" s="16" t="s">
        <v>44</v>
      </c>
      <c r="F255" s="16" t="s">
        <v>45</v>
      </c>
      <c r="G255" s="16" t="s">
        <v>125</v>
      </c>
      <c r="H255" s="16" t="s">
        <v>589</v>
      </c>
      <c r="I255" s="16" t="s">
        <v>67</v>
      </c>
      <c r="J255" s="16" t="s">
        <v>903</v>
      </c>
      <c r="K255" s="16" t="s">
        <v>150</v>
      </c>
      <c r="L255" s="16">
        <v>200</v>
      </c>
      <c r="M255" s="16" t="s">
        <v>584</v>
      </c>
      <c r="N255" s="16" t="s">
        <v>871</v>
      </c>
      <c r="O255" s="16" t="s">
        <v>872</v>
      </c>
      <c r="P255" s="16" t="s">
        <v>183</v>
      </c>
      <c r="Q255" s="16">
        <v>25</v>
      </c>
      <c r="R255" s="16">
        <v>25</v>
      </c>
      <c r="S255" s="16">
        <v>0</v>
      </c>
      <c r="T255" s="18">
        <v>0</v>
      </c>
      <c r="U255" s="16" t="s">
        <v>70</v>
      </c>
      <c r="V255" s="16" t="s">
        <v>666</v>
      </c>
      <c r="W255" s="16" t="str">
        <f t="shared" si="5"/>
        <v>路面硬化200平方米，及附属设施完善</v>
      </c>
      <c r="X255" s="16">
        <v>1</v>
      </c>
      <c r="Y255" s="16">
        <v>86</v>
      </c>
      <c r="Z255" s="16">
        <v>312</v>
      </c>
      <c r="AA255" s="16">
        <v>14</v>
      </c>
      <c r="AB255" s="16" t="s">
        <v>56</v>
      </c>
      <c r="AC255" s="16" t="s">
        <v>57</v>
      </c>
      <c r="AD255" s="16" t="s">
        <v>131</v>
      </c>
      <c r="AE255" s="53" t="s">
        <v>589</v>
      </c>
      <c r="AF255" s="54" t="s">
        <v>59</v>
      </c>
      <c r="AG255" s="54" t="s">
        <v>59</v>
      </c>
      <c r="AH255" s="54" t="s">
        <v>60</v>
      </c>
    </row>
    <row r="256" spans="1:34" s="1" customFormat="1" ht="75" customHeight="1">
      <c r="A256" s="21">
        <v>252</v>
      </c>
      <c r="B256" s="16">
        <v>2023</v>
      </c>
      <c r="C256" s="16" t="s">
        <v>905</v>
      </c>
      <c r="D256" s="16" t="s">
        <v>43</v>
      </c>
      <c r="E256" s="16" t="s">
        <v>44</v>
      </c>
      <c r="F256" s="16" t="s">
        <v>45</v>
      </c>
      <c r="G256" s="16" t="s">
        <v>141</v>
      </c>
      <c r="H256" s="16" t="s">
        <v>278</v>
      </c>
      <c r="I256" s="16" t="s">
        <v>67</v>
      </c>
      <c r="J256" s="16" t="s">
        <v>906</v>
      </c>
      <c r="K256" s="16" t="s">
        <v>150</v>
      </c>
      <c r="L256" s="16">
        <v>300</v>
      </c>
      <c r="M256" s="16" t="s">
        <v>584</v>
      </c>
      <c r="N256" s="16" t="s">
        <v>871</v>
      </c>
      <c r="O256" s="16" t="s">
        <v>872</v>
      </c>
      <c r="P256" s="16" t="s">
        <v>183</v>
      </c>
      <c r="Q256" s="16">
        <v>26</v>
      </c>
      <c r="R256" s="16">
        <v>0</v>
      </c>
      <c r="S256" s="16">
        <v>26</v>
      </c>
      <c r="T256" s="18">
        <v>0</v>
      </c>
      <c r="U256" s="16" t="str">
        <f>VLOOKUP(C:C,'[1]12'!$C:$U,19,FALSE)</f>
        <v>据实补助</v>
      </c>
      <c r="V256" s="16" t="s">
        <v>666</v>
      </c>
      <c r="W256" s="16" t="str">
        <f t="shared" si="5"/>
        <v>路面清除300平方，路面硬化300平方，铺设路面600平方，路檐石120米等</v>
      </c>
      <c r="X256" s="16">
        <v>1</v>
      </c>
      <c r="Y256" s="16">
        <v>34</v>
      </c>
      <c r="Z256" s="16">
        <v>129</v>
      </c>
      <c r="AA256" s="16">
        <v>24</v>
      </c>
      <c r="AB256" s="16" t="s">
        <v>56</v>
      </c>
      <c r="AC256" s="16" t="s">
        <v>57</v>
      </c>
      <c r="AD256" s="16" t="s">
        <v>145</v>
      </c>
      <c r="AE256" s="53" t="s">
        <v>278</v>
      </c>
      <c r="AF256" s="54" t="s">
        <v>99</v>
      </c>
      <c r="AG256" s="62" t="s">
        <v>100</v>
      </c>
      <c r="AH256" s="62" t="s">
        <v>60</v>
      </c>
    </row>
    <row r="257" spans="1:34" s="1" customFormat="1" ht="75" customHeight="1">
      <c r="A257" s="21">
        <v>253</v>
      </c>
      <c r="B257" s="16">
        <v>2023</v>
      </c>
      <c r="C257" s="16" t="s">
        <v>907</v>
      </c>
      <c r="D257" s="16" t="s">
        <v>43</v>
      </c>
      <c r="E257" s="16" t="s">
        <v>44</v>
      </c>
      <c r="F257" s="16" t="s">
        <v>45</v>
      </c>
      <c r="G257" s="16" t="s">
        <v>141</v>
      </c>
      <c r="H257" s="16" t="s">
        <v>278</v>
      </c>
      <c r="I257" s="16" t="s">
        <v>67</v>
      </c>
      <c r="J257" s="16" t="s">
        <v>908</v>
      </c>
      <c r="K257" s="16" t="s">
        <v>150</v>
      </c>
      <c r="L257" s="16">
        <v>300</v>
      </c>
      <c r="M257" s="16" t="s">
        <v>584</v>
      </c>
      <c r="N257" s="16" t="s">
        <v>871</v>
      </c>
      <c r="O257" s="16" t="s">
        <v>872</v>
      </c>
      <c r="P257" s="16" t="s">
        <v>183</v>
      </c>
      <c r="Q257" s="16">
        <v>26</v>
      </c>
      <c r="R257" s="16">
        <v>0</v>
      </c>
      <c r="S257" s="16">
        <v>26</v>
      </c>
      <c r="T257" s="18">
        <v>0</v>
      </c>
      <c r="U257" s="16" t="str">
        <f>VLOOKUP(C:C,'[1]12'!$C:$U,19,FALSE)</f>
        <v>据实补助</v>
      </c>
      <c r="V257" s="16" t="s">
        <v>666</v>
      </c>
      <c r="W257" s="16" t="str">
        <f t="shared" si="5"/>
        <v>路面清除300平方，路面硬化300平方，铺设道路600平方等</v>
      </c>
      <c r="X257" s="16">
        <v>1</v>
      </c>
      <c r="Y257" s="16">
        <v>22</v>
      </c>
      <c r="Z257" s="16">
        <v>81</v>
      </c>
      <c r="AA257" s="16">
        <v>18</v>
      </c>
      <c r="AB257" s="16" t="s">
        <v>56</v>
      </c>
      <c r="AC257" s="16" t="s">
        <v>57</v>
      </c>
      <c r="AD257" s="16" t="s">
        <v>145</v>
      </c>
      <c r="AE257" s="53" t="s">
        <v>278</v>
      </c>
      <c r="AF257" s="54" t="s">
        <v>99</v>
      </c>
      <c r="AG257" s="62" t="s">
        <v>100</v>
      </c>
      <c r="AH257" s="62" t="s">
        <v>60</v>
      </c>
    </row>
    <row r="258" spans="1:34" s="1" customFormat="1" ht="75" customHeight="1">
      <c r="A258" s="21">
        <v>254</v>
      </c>
      <c r="B258" s="16">
        <v>2023</v>
      </c>
      <c r="C258" s="16" t="s">
        <v>909</v>
      </c>
      <c r="D258" s="16" t="s">
        <v>43</v>
      </c>
      <c r="E258" s="16" t="s">
        <v>44</v>
      </c>
      <c r="F258" s="16" t="s">
        <v>45</v>
      </c>
      <c r="G258" s="16" t="s">
        <v>141</v>
      </c>
      <c r="H258" s="16" t="s">
        <v>278</v>
      </c>
      <c r="I258" s="16" t="s">
        <v>67</v>
      </c>
      <c r="J258" s="16" t="s">
        <v>910</v>
      </c>
      <c r="K258" s="16" t="s">
        <v>150</v>
      </c>
      <c r="L258" s="16">
        <v>1000</v>
      </c>
      <c r="M258" s="16" t="s">
        <v>584</v>
      </c>
      <c r="N258" s="16" t="s">
        <v>871</v>
      </c>
      <c r="O258" s="16" t="s">
        <v>872</v>
      </c>
      <c r="P258" s="16" t="s">
        <v>183</v>
      </c>
      <c r="Q258" s="16">
        <v>25</v>
      </c>
      <c r="R258" s="16">
        <v>0</v>
      </c>
      <c r="S258" s="16">
        <v>25</v>
      </c>
      <c r="T258" s="18">
        <v>0</v>
      </c>
      <c r="U258" s="16" t="str">
        <f>VLOOKUP(C:C,'[1]12'!$C:$U,19,FALSE)</f>
        <v>据实补助</v>
      </c>
      <c r="V258" s="16" t="s">
        <v>666</v>
      </c>
      <c r="W258" s="16" t="str">
        <f t="shared" si="5"/>
        <v>铺设道路600平方，盖板排水沟120米等</v>
      </c>
      <c r="X258" s="16">
        <v>1</v>
      </c>
      <c r="Y258" s="16">
        <v>16</v>
      </c>
      <c r="Z258" s="16">
        <v>52</v>
      </c>
      <c r="AA258" s="16">
        <v>12</v>
      </c>
      <c r="AB258" s="16" t="s">
        <v>56</v>
      </c>
      <c r="AC258" s="16" t="s">
        <v>57</v>
      </c>
      <c r="AD258" s="16" t="s">
        <v>145</v>
      </c>
      <c r="AE258" s="53" t="s">
        <v>278</v>
      </c>
      <c r="AF258" s="54" t="s">
        <v>99</v>
      </c>
      <c r="AG258" s="62" t="s">
        <v>100</v>
      </c>
      <c r="AH258" s="62" t="s">
        <v>60</v>
      </c>
    </row>
    <row r="259" spans="1:34" s="1" customFormat="1" ht="75" customHeight="1">
      <c r="A259" s="21">
        <v>255</v>
      </c>
      <c r="B259" s="16">
        <v>2023</v>
      </c>
      <c r="C259" s="16" t="s">
        <v>911</v>
      </c>
      <c r="D259" s="16" t="s">
        <v>43</v>
      </c>
      <c r="E259" s="16" t="s">
        <v>44</v>
      </c>
      <c r="F259" s="16" t="s">
        <v>45</v>
      </c>
      <c r="G259" s="16" t="s">
        <v>141</v>
      </c>
      <c r="H259" s="16" t="s">
        <v>699</v>
      </c>
      <c r="I259" s="16" t="s">
        <v>67</v>
      </c>
      <c r="J259" s="16" t="s">
        <v>912</v>
      </c>
      <c r="K259" s="16" t="s">
        <v>150</v>
      </c>
      <c r="L259" s="16">
        <v>700</v>
      </c>
      <c r="M259" s="16" t="s">
        <v>584</v>
      </c>
      <c r="N259" s="16" t="s">
        <v>871</v>
      </c>
      <c r="O259" s="16" t="s">
        <v>872</v>
      </c>
      <c r="P259" s="16" t="s">
        <v>546</v>
      </c>
      <c r="Q259" s="16">
        <v>25</v>
      </c>
      <c r="R259" s="16">
        <v>25</v>
      </c>
      <c r="S259" s="16">
        <v>0</v>
      </c>
      <c r="T259" s="18">
        <v>0</v>
      </c>
      <c r="U259" s="16" t="str">
        <f>VLOOKUP(C:C,'[1]12'!$C:$U,19,FALSE)</f>
        <v>据实补助</v>
      </c>
      <c r="V259" s="16" t="s">
        <v>666</v>
      </c>
      <c r="W259" s="16" t="str">
        <f t="shared" si="5"/>
        <v>道路硬化700平方米，挡土280立方米，水沟70米，排污管道90米等</v>
      </c>
      <c r="X259" s="16">
        <v>1</v>
      </c>
      <c r="Y259" s="16">
        <v>42</v>
      </c>
      <c r="Z259" s="16">
        <v>172</v>
      </c>
      <c r="AA259" s="16">
        <v>48</v>
      </c>
      <c r="AB259" s="16" t="s">
        <v>56</v>
      </c>
      <c r="AC259" s="16" t="s">
        <v>57</v>
      </c>
      <c r="AD259" s="16" t="s">
        <v>145</v>
      </c>
      <c r="AE259" s="53" t="s">
        <v>141</v>
      </c>
      <c r="AF259" s="54" t="s">
        <v>99</v>
      </c>
      <c r="AG259" s="62" t="s">
        <v>100</v>
      </c>
      <c r="AH259" s="62" t="s">
        <v>60</v>
      </c>
    </row>
    <row r="260" spans="1:34" s="1" customFormat="1" ht="75" customHeight="1">
      <c r="A260" s="21">
        <v>256</v>
      </c>
      <c r="B260" s="16">
        <v>2023</v>
      </c>
      <c r="C260" s="16" t="s">
        <v>913</v>
      </c>
      <c r="D260" s="16" t="s">
        <v>43</v>
      </c>
      <c r="E260" s="16" t="s">
        <v>44</v>
      </c>
      <c r="F260" s="16" t="s">
        <v>45</v>
      </c>
      <c r="G260" s="16" t="s">
        <v>147</v>
      </c>
      <c r="H260" s="16" t="s">
        <v>396</v>
      </c>
      <c r="I260" s="16" t="s">
        <v>67</v>
      </c>
      <c r="J260" s="16" t="s">
        <v>914</v>
      </c>
      <c r="K260" s="16" t="s">
        <v>372</v>
      </c>
      <c r="L260" s="16">
        <v>20</v>
      </c>
      <c r="M260" s="16" t="s">
        <v>584</v>
      </c>
      <c r="N260" s="16" t="s">
        <v>871</v>
      </c>
      <c r="O260" s="16" t="s">
        <v>872</v>
      </c>
      <c r="P260" s="16" t="s">
        <v>546</v>
      </c>
      <c r="Q260" s="16">
        <v>25</v>
      </c>
      <c r="R260" s="16">
        <v>0</v>
      </c>
      <c r="S260" s="16">
        <v>25</v>
      </c>
      <c r="T260" s="18">
        <v>0</v>
      </c>
      <c r="U260" s="16" t="str">
        <f>VLOOKUP(C:C,'[1]12'!$C:$U,19,FALSE)</f>
        <v>据实补助</v>
      </c>
      <c r="V260" s="16" t="s">
        <v>666</v>
      </c>
      <c r="W260" s="16" t="str">
        <f t="shared" si="5"/>
        <v>建设堡坎20立方米等</v>
      </c>
      <c r="X260" s="16">
        <v>1</v>
      </c>
      <c r="Y260" s="16">
        <v>121</v>
      </c>
      <c r="Z260" s="16">
        <v>369</v>
      </c>
      <c r="AA260" s="16">
        <v>15</v>
      </c>
      <c r="AB260" s="16" t="s">
        <v>56</v>
      </c>
      <c r="AC260" s="16" t="s">
        <v>57</v>
      </c>
      <c r="AD260" s="16" t="s">
        <v>152</v>
      </c>
      <c r="AE260" s="53" t="s">
        <v>396</v>
      </c>
      <c r="AF260" s="54" t="s">
        <v>59</v>
      </c>
      <c r="AG260" s="54" t="s">
        <v>59</v>
      </c>
      <c r="AH260" s="54" t="s">
        <v>60</v>
      </c>
    </row>
    <row r="261" spans="1:34" s="1" customFormat="1" ht="75" customHeight="1">
      <c r="A261" s="21">
        <v>257</v>
      </c>
      <c r="B261" s="16">
        <v>2023</v>
      </c>
      <c r="C261" s="16" t="s">
        <v>915</v>
      </c>
      <c r="D261" s="16" t="s">
        <v>43</v>
      </c>
      <c r="E261" s="16" t="s">
        <v>44</v>
      </c>
      <c r="F261" s="16" t="s">
        <v>45</v>
      </c>
      <c r="G261" s="16" t="s">
        <v>147</v>
      </c>
      <c r="H261" s="16" t="s">
        <v>148</v>
      </c>
      <c r="I261" s="16" t="s">
        <v>116</v>
      </c>
      <c r="J261" s="16" t="s">
        <v>916</v>
      </c>
      <c r="K261" s="16" t="s">
        <v>92</v>
      </c>
      <c r="L261" s="16">
        <v>0.1</v>
      </c>
      <c r="M261" s="16" t="s">
        <v>584</v>
      </c>
      <c r="N261" s="16" t="s">
        <v>871</v>
      </c>
      <c r="O261" s="16" t="s">
        <v>872</v>
      </c>
      <c r="P261" s="16" t="s">
        <v>546</v>
      </c>
      <c r="Q261" s="16">
        <v>25</v>
      </c>
      <c r="R261" s="16">
        <v>0</v>
      </c>
      <c r="S261" s="16">
        <v>25</v>
      </c>
      <c r="T261" s="18">
        <v>0</v>
      </c>
      <c r="U261" s="16" t="str">
        <f>VLOOKUP(C:C,'[1]12'!$C:$U,19,FALSE)</f>
        <v>据实补助</v>
      </c>
      <c r="V261" s="16" t="s">
        <v>666</v>
      </c>
      <c r="W261" s="16" t="str">
        <f t="shared" si="5"/>
        <v>建设点沿线300米道路平整、余坪硬化80平方米等</v>
      </c>
      <c r="X261" s="16">
        <v>1</v>
      </c>
      <c r="Y261" s="16">
        <v>78</v>
      </c>
      <c r="Z261" s="16">
        <v>310</v>
      </c>
      <c r="AA261" s="16">
        <v>19</v>
      </c>
      <c r="AB261" s="16" t="s">
        <v>56</v>
      </c>
      <c r="AC261" s="16" t="s">
        <v>57</v>
      </c>
      <c r="AD261" s="16" t="s">
        <v>152</v>
      </c>
      <c r="AE261" s="53" t="s">
        <v>148</v>
      </c>
      <c r="AF261" s="54" t="s">
        <v>99</v>
      </c>
      <c r="AG261" s="62" t="s">
        <v>100</v>
      </c>
      <c r="AH261" s="62" t="s">
        <v>60</v>
      </c>
    </row>
    <row r="262" spans="1:34" s="1" customFormat="1" ht="75" customHeight="1">
      <c r="A262" s="21">
        <v>258</v>
      </c>
      <c r="B262" s="16">
        <v>2023</v>
      </c>
      <c r="C262" s="16" t="s">
        <v>917</v>
      </c>
      <c r="D262" s="16" t="s">
        <v>43</v>
      </c>
      <c r="E262" s="16" t="s">
        <v>44</v>
      </c>
      <c r="F262" s="16" t="s">
        <v>45</v>
      </c>
      <c r="G262" s="16" t="s">
        <v>147</v>
      </c>
      <c r="H262" s="16" t="s">
        <v>777</v>
      </c>
      <c r="I262" s="16" t="s">
        <v>127</v>
      </c>
      <c r="J262" s="16" t="s">
        <v>918</v>
      </c>
      <c r="K262" s="16" t="s">
        <v>150</v>
      </c>
      <c r="L262" s="16">
        <v>100</v>
      </c>
      <c r="M262" s="16" t="s">
        <v>584</v>
      </c>
      <c r="N262" s="16" t="s">
        <v>871</v>
      </c>
      <c r="O262" s="16" t="s">
        <v>872</v>
      </c>
      <c r="P262" s="16" t="s">
        <v>546</v>
      </c>
      <c r="Q262" s="16">
        <v>25</v>
      </c>
      <c r="R262" s="16">
        <v>25</v>
      </c>
      <c r="S262" s="16">
        <v>0</v>
      </c>
      <c r="T262" s="18">
        <v>0</v>
      </c>
      <c r="U262" s="16" t="str">
        <f>VLOOKUP(C:C,'[1]12'!$C:$U,19,FALSE)</f>
        <v>据实补助</v>
      </c>
      <c r="V262" s="16" t="s">
        <v>666</v>
      </c>
      <c r="W262" s="16" t="str">
        <f t="shared" si="5"/>
        <v>硬化入户路及余坪约100平方米等</v>
      </c>
      <c r="X262" s="16">
        <v>1</v>
      </c>
      <c r="Y262" s="16">
        <v>98</v>
      </c>
      <c r="Z262" s="16">
        <v>340</v>
      </c>
      <c r="AA262" s="16">
        <v>19</v>
      </c>
      <c r="AB262" s="16" t="s">
        <v>56</v>
      </c>
      <c r="AC262" s="16" t="s">
        <v>57</v>
      </c>
      <c r="AD262" s="16" t="s">
        <v>152</v>
      </c>
      <c r="AE262" s="53" t="s">
        <v>777</v>
      </c>
      <c r="AF262" s="54" t="s">
        <v>99</v>
      </c>
      <c r="AG262" s="62" t="s">
        <v>100</v>
      </c>
      <c r="AH262" s="62" t="s">
        <v>60</v>
      </c>
    </row>
    <row r="263" spans="1:34" s="1" customFormat="1" ht="75" customHeight="1">
      <c r="A263" s="21">
        <v>259</v>
      </c>
      <c r="B263" s="16">
        <v>2023</v>
      </c>
      <c r="C263" s="16" t="s">
        <v>919</v>
      </c>
      <c r="D263" s="16" t="s">
        <v>43</v>
      </c>
      <c r="E263" s="16" t="s">
        <v>44</v>
      </c>
      <c r="F263" s="16" t="s">
        <v>45</v>
      </c>
      <c r="G263" s="16" t="s">
        <v>147</v>
      </c>
      <c r="H263" s="16" t="s">
        <v>148</v>
      </c>
      <c r="I263" s="16" t="s">
        <v>116</v>
      </c>
      <c r="J263" s="16" t="s">
        <v>920</v>
      </c>
      <c r="K263" s="16" t="s">
        <v>92</v>
      </c>
      <c r="L263" s="16">
        <v>0.2</v>
      </c>
      <c r="M263" s="16" t="s">
        <v>584</v>
      </c>
      <c r="N263" s="16" t="s">
        <v>871</v>
      </c>
      <c r="O263" s="16" t="s">
        <v>872</v>
      </c>
      <c r="P263" s="16" t="s">
        <v>546</v>
      </c>
      <c r="Q263" s="16">
        <v>30</v>
      </c>
      <c r="R263" s="16">
        <v>0</v>
      </c>
      <c r="S263" s="16">
        <v>30</v>
      </c>
      <c r="T263" s="18">
        <v>0</v>
      </c>
      <c r="U263" s="16" t="s">
        <v>70</v>
      </c>
      <c r="V263" s="16" t="s">
        <v>666</v>
      </c>
      <c r="W263" s="16" t="str">
        <f t="shared" si="5"/>
        <v>建设点沿线200米道路维修、水渠修复50米、余坪硬化60平方米等</v>
      </c>
      <c r="X263" s="16">
        <v>1</v>
      </c>
      <c r="Y263" s="16">
        <v>44</v>
      </c>
      <c r="Z263" s="16">
        <v>200</v>
      </c>
      <c r="AA263" s="16">
        <v>25</v>
      </c>
      <c r="AB263" s="16" t="s">
        <v>56</v>
      </c>
      <c r="AC263" s="16" t="s">
        <v>57</v>
      </c>
      <c r="AD263" s="16" t="s">
        <v>152</v>
      </c>
      <c r="AE263" s="53" t="s">
        <v>148</v>
      </c>
      <c r="AF263" s="54" t="s">
        <v>99</v>
      </c>
      <c r="AG263" s="62" t="s">
        <v>100</v>
      </c>
      <c r="AH263" s="62" t="s">
        <v>60</v>
      </c>
    </row>
    <row r="264" spans="1:34" s="1" customFormat="1" ht="75" customHeight="1">
      <c r="A264" s="21">
        <v>260</v>
      </c>
      <c r="B264" s="16">
        <v>2023</v>
      </c>
      <c r="C264" s="16" t="s">
        <v>921</v>
      </c>
      <c r="D264" s="16" t="s">
        <v>43</v>
      </c>
      <c r="E264" s="16" t="s">
        <v>44</v>
      </c>
      <c r="F264" s="16" t="s">
        <v>45</v>
      </c>
      <c r="G264" s="16" t="s">
        <v>147</v>
      </c>
      <c r="H264" s="16" t="s">
        <v>148</v>
      </c>
      <c r="I264" s="16" t="s">
        <v>116</v>
      </c>
      <c r="J264" s="16" t="s">
        <v>922</v>
      </c>
      <c r="K264" s="16" t="s">
        <v>92</v>
      </c>
      <c r="L264" s="16">
        <v>0.2</v>
      </c>
      <c r="M264" s="16" t="s">
        <v>584</v>
      </c>
      <c r="N264" s="16" t="s">
        <v>871</v>
      </c>
      <c r="O264" s="16" t="s">
        <v>872</v>
      </c>
      <c r="P264" s="16" t="s">
        <v>546</v>
      </c>
      <c r="Q264" s="16">
        <v>30</v>
      </c>
      <c r="R264" s="16">
        <v>0</v>
      </c>
      <c r="S264" s="16">
        <v>30</v>
      </c>
      <c r="T264" s="18">
        <v>0</v>
      </c>
      <c r="U264" s="16" t="s">
        <v>70</v>
      </c>
      <c r="V264" s="16" t="s">
        <v>666</v>
      </c>
      <c r="W264" s="16" t="str">
        <f t="shared" si="5"/>
        <v>建设点沿线200米道路维修、水渠修复200米等、余坪硬化80平方米等</v>
      </c>
      <c r="X264" s="16">
        <v>1</v>
      </c>
      <c r="Y264" s="16">
        <v>44</v>
      </c>
      <c r="Z264" s="16">
        <v>200</v>
      </c>
      <c r="AA264" s="16">
        <v>25</v>
      </c>
      <c r="AB264" s="16" t="s">
        <v>56</v>
      </c>
      <c r="AC264" s="16" t="s">
        <v>57</v>
      </c>
      <c r="AD264" s="16" t="s">
        <v>152</v>
      </c>
      <c r="AE264" s="53" t="s">
        <v>148</v>
      </c>
      <c r="AF264" s="54" t="s">
        <v>99</v>
      </c>
      <c r="AG264" s="62" t="s">
        <v>100</v>
      </c>
      <c r="AH264" s="62" t="s">
        <v>60</v>
      </c>
    </row>
    <row r="265" spans="1:34" s="1" customFormat="1" ht="75" customHeight="1">
      <c r="A265" s="21">
        <v>261</v>
      </c>
      <c r="B265" s="16">
        <v>2023</v>
      </c>
      <c r="C265" s="16" t="s">
        <v>923</v>
      </c>
      <c r="D265" s="16" t="s">
        <v>43</v>
      </c>
      <c r="E265" s="16" t="s">
        <v>44</v>
      </c>
      <c r="F265" s="16" t="s">
        <v>45</v>
      </c>
      <c r="G265" s="16" t="s">
        <v>147</v>
      </c>
      <c r="H265" s="16" t="s">
        <v>148</v>
      </c>
      <c r="I265" s="16" t="s">
        <v>116</v>
      </c>
      <c r="J265" s="16" t="s">
        <v>924</v>
      </c>
      <c r="K265" s="16" t="s">
        <v>92</v>
      </c>
      <c r="L265" s="16">
        <v>0.2</v>
      </c>
      <c r="M265" s="16" t="s">
        <v>584</v>
      </c>
      <c r="N265" s="16" t="s">
        <v>871</v>
      </c>
      <c r="O265" s="16" t="s">
        <v>872</v>
      </c>
      <c r="P265" s="16" t="s">
        <v>546</v>
      </c>
      <c r="Q265" s="16">
        <v>30</v>
      </c>
      <c r="R265" s="16">
        <v>0</v>
      </c>
      <c r="S265" s="16">
        <v>30</v>
      </c>
      <c r="T265" s="18"/>
      <c r="U265" s="16" t="s">
        <v>70</v>
      </c>
      <c r="V265" s="16" t="s">
        <v>666</v>
      </c>
      <c r="W265" s="16" t="str">
        <f t="shared" si="5"/>
        <v>建设点沿线余坪硬化200平方米，庭院整治维修等</v>
      </c>
      <c r="X265" s="16">
        <v>1</v>
      </c>
      <c r="Y265" s="16">
        <v>44</v>
      </c>
      <c r="Z265" s="16">
        <v>200</v>
      </c>
      <c r="AA265" s="16">
        <v>25</v>
      </c>
      <c r="AB265" s="16" t="s">
        <v>56</v>
      </c>
      <c r="AC265" s="16" t="s">
        <v>57</v>
      </c>
      <c r="AD265" s="16" t="s">
        <v>152</v>
      </c>
      <c r="AE265" s="53" t="s">
        <v>148</v>
      </c>
      <c r="AF265" s="54" t="s">
        <v>99</v>
      </c>
      <c r="AG265" s="62" t="s">
        <v>100</v>
      </c>
      <c r="AH265" s="62" t="s">
        <v>60</v>
      </c>
    </row>
    <row r="266" spans="1:34" s="1" customFormat="1" ht="75" customHeight="1">
      <c r="A266" s="21">
        <v>262</v>
      </c>
      <c r="B266" s="16">
        <v>2023</v>
      </c>
      <c r="C266" s="16" t="s">
        <v>925</v>
      </c>
      <c r="D266" s="16" t="s">
        <v>43</v>
      </c>
      <c r="E266" s="16" t="s">
        <v>44</v>
      </c>
      <c r="F266" s="16" t="s">
        <v>45</v>
      </c>
      <c r="G266" s="16" t="s">
        <v>158</v>
      </c>
      <c r="H266" s="16" t="s">
        <v>169</v>
      </c>
      <c r="I266" s="16" t="s">
        <v>67</v>
      </c>
      <c r="J266" s="16" t="s">
        <v>926</v>
      </c>
      <c r="K266" s="16" t="s">
        <v>150</v>
      </c>
      <c r="L266" s="16">
        <v>3000</v>
      </c>
      <c r="M266" s="16" t="s">
        <v>584</v>
      </c>
      <c r="N266" s="16" t="s">
        <v>871</v>
      </c>
      <c r="O266" s="16" t="s">
        <v>872</v>
      </c>
      <c r="P266" s="16" t="s">
        <v>546</v>
      </c>
      <c r="Q266" s="16">
        <v>25</v>
      </c>
      <c r="R266" s="16">
        <v>0</v>
      </c>
      <c r="S266" s="16">
        <v>25</v>
      </c>
      <c r="T266" s="18">
        <v>0</v>
      </c>
      <c r="U266" s="16" t="str">
        <f>VLOOKUP(C:C,'[1]12'!$C:$U,19,FALSE)</f>
        <v>据实补助</v>
      </c>
      <c r="V266" s="16" t="s">
        <v>666</v>
      </c>
      <c r="W266" s="16" t="str">
        <f t="shared" si="5"/>
        <v>人居环境整治3000平方米</v>
      </c>
      <c r="X266" s="16">
        <v>1</v>
      </c>
      <c r="Y266" s="16">
        <v>30</v>
      </c>
      <c r="Z266" s="16">
        <v>160</v>
      </c>
      <c r="AA266" s="16">
        <v>10</v>
      </c>
      <c r="AB266" s="16" t="s">
        <v>56</v>
      </c>
      <c r="AC266" s="16" t="s">
        <v>57</v>
      </c>
      <c r="AD266" s="16" t="s">
        <v>162</v>
      </c>
      <c r="AE266" s="53" t="s">
        <v>169</v>
      </c>
      <c r="AF266" s="54" t="s">
        <v>59</v>
      </c>
      <c r="AG266" s="54" t="s">
        <v>59</v>
      </c>
      <c r="AH266" s="54" t="s">
        <v>60</v>
      </c>
    </row>
    <row r="267" spans="1:34" s="1" customFormat="1" ht="75" customHeight="1">
      <c r="A267" s="21">
        <v>263</v>
      </c>
      <c r="B267" s="16">
        <v>2023</v>
      </c>
      <c r="C267" s="16" t="s">
        <v>927</v>
      </c>
      <c r="D267" s="16" t="s">
        <v>43</v>
      </c>
      <c r="E267" s="16" t="s">
        <v>44</v>
      </c>
      <c r="F267" s="16" t="s">
        <v>45</v>
      </c>
      <c r="G267" s="16" t="s">
        <v>158</v>
      </c>
      <c r="H267" s="16" t="s">
        <v>849</v>
      </c>
      <c r="I267" s="16" t="s">
        <v>205</v>
      </c>
      <c r="J267" s="16" t="s">
        <v>928</v>
      </c>
      <c r="K267" s="16" t="s">
        <v>150</v>
      </c>
      <c r="L267" s="16">
        <v>10000</v>
      </c>
      <c r="M267" s="16" t="s">
        <v>584</v>
      </c>
      <c r="N267" s="16" t="s">
        <v>871</v>
      </c>
      <c r="O267" s="16" t="s">
        <v>872</v>
      </c>
      <c r="P267" s="16" t="s">
        <v>546</v>
      </c>
      <c r="Q267" s="16">
        <v>25</v>
      </c>
      <c r="R267" s="16">
        <v>0</v>
      </c>
      <c r="S267" s="16">
        <v>25</v>
      </c>
      <c r="T267" s="18">
        <v>0</v>
      </c>
      <c r="U267" s="16" t="str">
        <f>VLOOKUP(C:C,'[1]12'!$C:$U,19,FALSE)</f>
        <v>据实补助</v>
      </c>
      <c r="V267" s="16" t="s">
        <v>666</v>
      </c>
      <c r="W267" s="16" t="str">
        <f t="shared" si="5"/>
        <v>村庄整治10000平方米</v>
      </c>
      <c r="X267" s="16">
        <v>1</v>
      </c>
      <c r="Y267" s="16">
        <v>32</v>
      </c>
      <c r="Z267" s="16">
        <v>108</v>
      </c>
      <c r="AA267" s="16">
        <v>30</v>
      </c>
      <c r="AB267" s="16" t="s">
        <v>56</v>
      </c>
      <c r="AC267" s="16" t="s">
        <v>57</v>
      </c>
      <c r="AD267" s="16" t="s">
        <v>162</v>
      </c>
      <c r="AE267" s="53" t="s">
        <v>849</v>
      </c>
      <c r="AF267" s="54" t="s">
        <v>99</v>
      </c>
      <c r="AG267" s="62" t="s">
        <v>100</v>
      </c>
      <c r="AH267" s="62" t="s">
        <v>60</v>
      </c>
    </row>
    <row r="268" spans="1:34" s="1" customFormat="1" ht="75" customHeight="1">
      <c r="A268" s="21">
        <v>264</v>
      </c>
      <c r="B268" s="16">
        <v>2023</v>
      </c>
      <c r="C268" s="16" t="s">
        <v>929</v>
      </c>
      <c r="D268" s="16" t="s">
        <v>43</v>
      </c>
      <c r="E268" s="16" t="s">
        <v>44</v>
      </c>
      <c r="F268" s="16" t="s">
        <v>45</v>
      </c>
      <c r="G268" s="16" t="s">
        <v>158</v>
      </c>
      <c r="H268" s="16" t="s">
        <v>285</v>
      </c>
      <c r="I268" s="16" t="s">
        <v>116</v>
      </c>
      <c r="J268" s="16" t="s">
        <v>930</v>
      </c>
      <c r="K268" s="16" t="s">
        <v>150</v>
      </c>
      <c r="L268" s="16">
        <v>3000</v>
      </c>
      <c r="M268" s="16" t="s">
        <v>584</v>
      </c>
      <c r="N268" s="16" t="s">
        <v>871</v>
      </c>
      <c r="O268" s="16" t="s">
        <v>872</v>
      </c>
      <c r="P268" s="16" t="s">
        <v>546</v>
      </c>
      <c r="Q268" s="16">
        <v>25</v>
      </c>
      <c r="R268" s="16">
        <v>25</v>
      </c>
      <c r="S268" s="16">
        <v>0</v>
      </c>
      <c r="T268" s="18">
        <v>0</v>
      </c>
      <c r="U268" s="16" t="str">
        <f>VLOOKUP(C:C,'[1]12'!$C:$U,19,FALSE)</f>
        <v>据实补助</v>
      </c>
      <c r="V268" s="16" t="s">
        <v>666</v>
      </c>
      <c r="W268" s="16" t="str">
        <f t="shared" si="5"/>
        <v>环境整治3000平方米</v>
      </c>
      <c r="X268" s="16">
        <v>1</v>
      </c>
      <c r="Y268" s="16">
        <v>28</v>
      </c>
      <c r="Z268" s="16">
        <v>102</v>
      </c>
      <c r="AA268" s="16">
        <v>15</v>
      </c>
      <c r="AB268" s="16" t="s">
        <v>56</v>
      </c>
      <c r="AC268" s="16" t="s">
        <v>57</v>
      </c>
      <c r="AD268" s="16" t="s">
        <v>162</v>
      </c>
      <c r="AE268" s="53" t="s">
        <v>285</v>
      </c>
      <c r="AF268" s="54" t="s">
        <v>99</v>
      </c>
      <c r="AG268" s="62" t="s">
        <v>100</v>
      </c>
      <c r="AH268" s="62" t="s">
        <v>60</v>
      </c>
    </row>
    <row r="269" spans="1:34" s="1" customFormat="1" ht="75" customHeight="1">
      <c r="A269" s="21">
        <v>265</v>
      </c>
      <c r="B269" s="16">
        <v>2023</v>
      </c>
      <c r="C269" s="16" t="s">
        <v>931</v>
      </c>
      <c r="D269" s="16" t="s">
        <v>43</v>
      </c>
      <c r="E269" s="16" t="s">
        <v>44</v>
      </c>
      <c r="F269" s="16" t="s">
        <v>45</v>
      </c>
      <c r="G269" s="16" t="s">
        <v>158</v>
      </c>
      <c r="H269" s="16" t="s">
        <v>414</v>
      </c>
      <c r="I269" s="16" t="s">
        <v>127</v>
      </c>
      <c r="J269" s="16" t="s">
        <v>932</v>
      </c>
      <c r="K269" s="16" t="s">
        <v>92</v>
      </c>
      <c r="L269" s="16">
        <v>0.5</v>
      </c>
      <c r="M269" s="16" t="s">
        <v>584</v>
      </c>
      <c r="N269" s="16" t="s">
        <v>871</v>
      </c>
      <c r="O269" s="16" t="s">
        <v>872</v>
      </c>
      <c r="P269" s="16" t="s">
        <v>546</v>
      </c>
      <c r="Q269" s="16">
        <v>25</v>
      </c>
      <c r="R269" s="16">
        <v>0</v>
      </c>
      <c r="S269" s="16">
        <v>25</v>
      </c>
      <c r="T269" s="18">
        <v>0</v>
      </c>
      <c r="U269" s="16" t="str">
        <f>VLOOKUP(C:C,'[1]12'!$C:$U,19,FALSE)</f>
        <v>据实补助</v>
      </c>
      <c r="V269" s="16" t="s">
        <v>666</v>
      </c>
      <c r="W269" s="16" t="str">
        <f t="shared" si="5"/>
        <v>道路维修500米及人居环境整治</v>
      </c>
      <c r="X269" s="16">
        <v>1</v>
      </c>
      <c r="Y269" s="16">
        <v>31</v>
      </c>
      <c r="Z269" s="16">
        <v>128</v>
      </c>
      <c r="AA269" s="16">
        <v>12</v>
      </c>
      <c r="AB269" s="16" t="s">
        <v>56</v>
      </c>
      <c r="AC269" s="16" t="s">
        <v>57</v>
      </c>
      <c r="AD269" s="16" t="s">
        <v>162</v>
      </c>
      <c r="AE269" s="53" t="s">
        <v>414</v>
      </c>
      <c r="AF269" s="54" t="s">
        <v>99</v>
      </c>
      <c r="AG269" s="62" t="s">
        <v>100</v>
      </c>
      <c r="AH269" s="62" t="s">
        <v>60</v>
      </c>
    </row>
    <row r="270" spans="1:34" s="1" customFormat="1" ht="75" customHeight="1">
      <c r="A270" s="21">
        <v>266</v>
      </c>
      <c r="B270" s="16">
        <v>2023</v>
      </c>
      <c r="C270" s="16" t="s">
        <v>933</v>
      </c>
      <c r="D270" s="16" t="s">
        <v>43</v>
      </c>
      <c r="E270" s="16" t="s">
        <v>44</v>
      </c>
      <c r="F270" s="16" t="s">
        <v>45</v>
      </c>
      <c r="G270" s="16" t="s">
        <v>158</v>
      </c>
      <c r="H270" s="16" t="s">
        <v>414</v>
      </c>
      <c r="I270" s="16" t="s">
        <v>127</v>
      </c>
      <c r="J270" s="16" t="s">
        <v>934</v>
      </c>
      <c r="K270" s="16" t="s">
        <v>92</v>
      </c>
      <c r="L270" s="16">
        <v>0.6</v>
      </c>
      <c r="M270" s="16" t="s">
        <v>584</v>
      </c>
      <c r="N270" s="16" t="s">
        <v>871</v>
      </c>
      <c r="O270" s="16" t="s">
        <v>872</v>
      </c>
      <c r="P270" s="16" t="s">
        <v>546</v>
      </c>
      <c r="Q270" s="16">
        <v>25</v>
      </c>
      <c r="R270" s="16">
        <v>0</v>
      </c>
      <c r="S270" s="16">
        <v>25</v>
      </c>
      <c r="T270" s="18">
        <v>0</v>
      </c>
      <c r="U270" s="16" t="str">
        <f>VLOOKUP(C:C,'[1]12'!$C:$U,19,FALSE)</f>
        <v>据实补助</v>
      </c>
      <c r="V270" s="16" t="s">
        <v>666</v>
      </c>
      <c r="W270" s="16" t="str">
        <f t="shared" si="5"/>
        <v>排污设施建设600米及人居环境整治</v>
      </c>
      <c r="X270" s="16">
        <v>1</v>
      </c>
      <c r="Y270" s="16">
        <v>26</v>
      </c>
      <c r="Z270" s="16">
        <v>104</v>
      </c>
      <c r="AA270" s="16">
        <v>15</v>
      </c>
      <c r="AB270" s="16" t="s">
        <v>56</v>
      </c>
      <c r="AC270" s="16" t="s">
        <v>57</v>
      </c>
      <c r="AD270" s="16" t="s">
        <v>162</v>
      </c>
      <c r="AE270" s="53" t="s">
        <v>414</v>
      </c>
      <c r="AF270" s="54" t="s">
        <v>59</v>
      </c>
      <c r="AG270" s="54" t="s">
        <v>59</v>
      </c>
      <c r="AH270" s="54" t="s">
        <v>60</v>
      </c>
    </row>
    <row r="271" spans="1:34" s="1" customFormat="1" ht="75" customHeight="1">
      <c r="A271" s="21">
        <v>267</v>
      </c>
      <c r="B271" s="16">
        <v>2023</v>
      </c>
      <c r="C271" s="16" t="s">
        <v>935</v>
      </c>
      <c r="D271" s="16" t="s">
        <v>43</v>
      </c>
      <c r="E271" s="16" t="s">
        <v>44</v>
      </c>
      <c r="F271" s="16" t="s">
        <v>45</v>
      </c>
      <c r="G271" s="16" t="s">
        <v>158</v>
      </c>
      <c r="H271" s="16" t="s">
        <v>285</v>
      </c>
      <c r="I271" s="16" t="s">
        <v>116</v>
      </c>
      <c r="J271" s="16" t="s">
        <v>936</v>
      </c>
      <c r="K271" s="16" t="s">
        <v>150</v>
      </c>
      <c r="L271" s="16">
        <v>5000</v>
      </c>
      <c r="M271" s="16" t="s">
        <v>584</v>
      </c>
      <c r="N271" s="16" t="s">
        <v>871</v>
      </c>
      <c r="O271" s="16" t="s">
        <v>872</v>
      </c>
      <c r="P271" s="16" t="s">
        <v>546</v>
      </c>
      <c r="Q271" s="16">
        <v>30</v>
      </c>
      <c r="R271" s="16">
        <v>0</v>
      </c>
      <c r="S271" s="16">
        <v>30</v>
      </c>
      <c r="T271" s="18">
        <v>0</v>
      </c>
      <c r="U271" s="16" t="s">
        <v>70</v>
      </c>
      <c r="V271" s="16" t="s">
        <v>666</v>
      </c>
      <c r="W271" s="16" t="str">
        <f t="shared" si="5"/>
        <v>村庄环境整治5000平方米</v>
      </c>
      <c r="X271" s="16">
        <v>1</v>
      </c>
      <c r="Y271" s="16">
        <v>32</v>
      </c>
      <c r="Z271" s="16">
        <v>108</v>
      </c>
      <c r="AA271" s="16">
        <v>20</v>
      </c>
      <c r="AB271" s="16" t="s">
        <v>56</v>
      </c>
      <c r="AC271" s="16" t="s">
        <v>57</v>
      </c>
      <c r="AD271" s="16" t="s">
        <v>162</v>
      </c>
      <c r="AE271" s="53" t="s">
        <v>285</v>
      </c>
      <c r="AF271" s="54" t="s">
        <v>99</v>
      </c>
      <c r="AG271" s="62" t="s">
        <v>100</v>
      </c>
      <c r="AH271" s="62" t="s">
        <v>60</v>
      </c>
    </row>
    <row r="272" spans="1:34" s="1" customFormat="1" ht="75" customHeight="1">
      <c r="A272" s="21">
        <v>268</v>
      </c>
      <c r="B272" s="16">
        <v>2023</v>
      </c>
      <c r="C272" s="16" t="s">
        <v>937</v>
      </c>
      <c r="D272" s="16" t="s">
        <v>43</v>
      </c>
      <c r="E272" s="16" t="s">
        <v>44</v>
      </c>
      <c r="F272" s="16" t="s">
        <v>45</v>
      </c>
      <c r="G272" s="16" t="s">
        <v>158</v>
      </c>
      <c r="H272" s="16" t="s">
        <v>285</v>
      </c>
      <c r="I272" s="16" t="s">
        <v>116</v>
      </c>
      <c r="J272" s="16" t="s">
        <v>938</v>
      </c>
      <c r="K272" s="16" t="s">
        <v>150</v>
      </c>
      <c r="L272" s="16">
        <v>3000</v>
      </c>
      <c r="M272" s="16" t="s">
        <v>584</v>
      </c>
      <c r="N272" s="16" t="s">
        <v>871</v>
      </c>
      <c r="O272" s="16" t="s">
        <v>872</v>
      </c>
      <c r="P272" s="16" t="s">
        <v>546</v>
      </c>
      <c r="Q272" s="16">
        <v>30</v>
      </c>
      <c r="R272" s="16">
        <v>0</v>
      </c>
      <c r="S272" s="16">
        <v>30</v>
      </c>
      <c r="T272" s="18">
        <v>0</v>
      </c>
      <c r="U272" s="16" t="s">
        <v>70</v>
      </c>
      <c r="V272" s="16" t="s">
        <v>666</v>
      </c>
      <c r="W272" s="16" t="str">
        <f t="shared" si="5"/>
        <v>村庄环境整治3000平方米及周边基础设施提升</v>
      </c>
      <c r="X272" s="16">
        <v>1</v>
      </c>
      <c r="Y272" s="16">
        <v>32</v>
      </c>
      <c r="Z272" s="16">
        <v>108</v>
      </c>
      <c r="AA272" s="16">
        <v>20</v>
      </c>
      <c r="AB272" s="16" t="s">
        <v>56</v>
      </c>
      <c r="AC272" s="16" t="s">
        <v>57</v>
      </c>
      <c r="AD272" s="16" t="s">
        <v>162</v>
      </c>
      <c r="AE272" s="53" t="s">
        <v>285</v>
      </c>
      <c r="AF272" s="54" t="s">
        <v>99</v>
      </c>
      <c r="AG272" s="62" t="s">
        <v>100</v>
      </c>
      <c r="AH272" s="62" t="s">
        <v>60</v>
      </c>
    </row>
    <row r="273" spans="1:34" s="1" customFormat="1" ht="75" customHeight="1">
      <c r="A273" s="21">
        <v>269</v>
      </c>
      <c r="B273" s="16">
        <v>2023</v>
      </c>
      <c r="C273" s="16" t="s">
        <v>939</v>
      </c>
      <c r="D273" s="16" t="s">
        <v>43</v>
      </c>
      <c r="E273" s="16" t="s">
        <v>44</v>
      </c>
      <c r="F273" s="16" t="s">
        <v>45</v>
      </c>
      <c r="G273" s="16" t="s">
        <v>158</v>
      </c>
      <c r="H273" s="16" t="s">
        <v>285</v>
      </c>
      <c r="I273" s="16" t="s">
        <v>116</v>
      </c>
      <c r="J273" s="16" t="s">
        <v>938</v>
      </c>
      <c r="K273" s="16" t="s">
        <v>150</v>
      </c>
      <c r="L273" s="16">
        <v>3000</v>
      </c>
      <c r="M273" s="16" t="s">
        <v>584</v>
      </c>
      <c r="N273" s="16" t="s">
        <v>871</v>
      </c>
      <c r="O273" s="16" t="s">
        <v>872</v>
      </c>
      <c r="P273" s="16" t="s">
        <v>546</v>
      </c>
      <c r="Q273" s="16">
        <v>30</v>
      </c>
      <c r="R273" s="16">
        <v>0</v>
      </c>
      <c r="S273" s="16">
        <v>30</v>
      </c>
      <c r="T273" s="18">
        <v>0</v>
      </c>
      <c r="U273" s="16" t="s">
        <v>70</v>
      </c>
      <c r="V273" s="16" t="s">
        <v>666</v>
      </c>
      <c r="W273" s="16" t="str">
        <f t="shared" si="5"/>
        <v>村庄环境整治3000平方米及周边基础设施提升</v>
      </c>
      <c r="X273" s="16">
        <v>1</v>
      </c>
      <c r="Y273" s="16">
        <v>32</v>
      </c>
      <c r="Z273" s="16">
        <v>108</v>
      </c>
      <c r="AA273" s="16">
        <v>20</v>
      </c>
      <c r="AB273" s="16" t="s">
        <v>56</v>
      </c>
      <c r="AC273" s="16" t="s">
        <v>57</v>
      </c>
      <c r="AD273" s="16" t="s">
        <v>162</v>
      </c>
      <c r="AE273" s="53" t="s">
        <v>285</v>
      </c>
      <c r="AF273" s="54" t="s">
        <v>59</v>
      </c>
      <c r="AG273" s="54" t="s">
        <v>59</v>
      </c>
      <c r="AH273" s="54" t="s">
        <v>60</v>
      </c>
    </row>
    <row r="274" spans="1:34" s="1" customFormat="1" ht="96.75" customHeight="1">
      <c r="A274" s="21">
        <v>270</v>
      </c>
      <c r="B274" s="16">
        <v>2023</v>
      </c>
      <c r="C274" s="16" t="s">
        <v>940</v>
      </c>
      <c r="D274" s="16" t="s">
        <v>43</v>
      </c>
      <c r="E274" s="16" t="s">
        <v>44</v>
      </c>
      <c r="F274" s="16" t="s">
        <v>45</v>
      </c>
      <c r="G274" s="16" t="s">
        <v>174</v>
      </c>
      <c r="H274" s="16" t="s">
        <v>430</v>
      </c>
      <c r="I274" s="16" t="s">
        <v>127</v>
      </c>
      <c r="J274" s="16" t="s">
        <v>941</v>
      </c>
      <c r="K274" s="16" t="s">
        <v>150</v>
      </c>
      <c r="L274" s="16">
        <v>150</v>
      </c>
      <c r="M274" s="16" t="s">
        <v>584</v>
      </c>
      <c r="N274" s="16" t="s">
        <v>871</v>
      </c>
      <c r="O274" s="16" t="s">
        <v>872</v>
      </c>
      <c r="P274" s="16" t="s">
        <v>546</v>
      </c>
      <c r="Q274" s="16">
        <v>25</v>
      </c>
      <c r="R274" s="16">
        <v>0</v>
      </c>
      <c r="S274" s="16">
        <v>25</v>
      </c>
      <c r="T274" s="18">
        <v>0</v>
      </c>
      <c r="U274" s="16" t="str">
        <f>VLOOKUP(C:C,'[1]12'!$C:$U,19,FALSE)</f>
        <v>据实补助</v>
      </c>
      <c r="V274" s="16" t="s">
        <v>666</v>
      </c>
      <c r="W274" s="16" t="str">
        <f t="shared" si="5"/>
        <v>水泥混凝土150平方米、砖砌体10立方米、人行道块料铺设200平方米、塑料管（DN25）约280米等</v>
      </c>
      <c r="X274" s="16">
        <v>1</v>
      </c>
      <c r="Y274" s="16">
        <v>39</v>
      </c>
      <c r="Z274" s="16">
        <v>116</v>
      </c>
      <c r="AA274" s="16">
        <v>0</v>
      </c>
      <c r="AB274" s="16" t="s">
        <v>56</v>
      </c>
      <c r="AC274" s="16" t="s">
        <v>57</v>
      </c>
      <c r="AD274" s="16" t="s">
        <v>178</v>
      </c>
      <c r="AE274" s="53" t="s">
        <v>430</v>
      </c>
      <c r="AF274" s="54" t="s">
        <v>99</v>
      </c>
      <c r="AG274" s="62" t="s">
        <v>100</v>
      </c>
      <c r="AH274" s="62" t="s">
        <v>60</v>
      </c>
    </row>
    <row r="275" spans="1:34" s="1" customFormat="1" ht="82.5" customHeight="1">
      <c r="A275" s="21">
        <v>271</v>
      </c>
      <c r="B275" s="16">
        <v>2023</v>
      </c>
      <c r="C275" s="16" t="s">
        <v>942</v>
      </c>
      <c r="D275" s="16" t="s">
        <v>43</v>
      </c>
      <c r="E275" s="16" t="s">
        <v>44</v>
      </c>
      <c r="F275" s="16" t="s">
        <v>45</v>
      </c>
      <c r="G275" s="16" t="s">
        <v>174</v>
      </c>
      <c r="H275" s="16" t="s">
        <v>293</v>
      </c>
      <c r="I275" s="16" t="s">
        <v>127</v>
      </c>
      <c r="J275" s="16" t="s">
        <v>943</v>
      </c>
      <c r="K275" s="16" t="s">
        <v>150</v>
      </c>
      <c r="L275" s="16">
        <v>800</v>
      </c>
      <c r="M275" s="16" t="s">
        <v>584</v>
      </c>
      <c r="N275" s="16" t="s">
        <v>871</v>
      </c>
      <c r="O275" s="16" t="s">
        <v>872</v>
      </c>
      <c r="P275" s="16" t="s">
        <v>546</v>
      </c>
      <c r="Q275" s="16">
        <v>25</v>
      </c>
      <c r="R275" s="16">
        <v>0</v>
      </c>
      <c r="S275" s="16">
        <v>25</v>
      </c>
      <c r="T275" s="18">
        <v>0</v>
      </c>
      <c r="U275" s="16" t="str">
        <f>VLOOKUP(C:C,'[1]12'!$C:$U,19,FALSE)</f>
        <v>据实补助</v>
      </c>
      <c r="V275" s="16" t="s">
        <v>666</v>
      </c>
      <c r="W275" s="16" t="str">
        <f t="shared" si="5"/>
        <v>道路硬化800平方米、余坪硬化600平方米、水沟150米等基础设施建设</v>
      </c>
      <c r="X275" s="16">
        <v>1</v>
      </c>
      <c r="Y275" s="16">
        <v>42</v>
      </c>
      <c r="Z275" s="16">
        <v>168</v>
      </c>
      <c r="AA275" s="16">
        <v>19</v>
      </c>
      <c r="AB275" s="16" t="s">
        <v>56</v>
      </c>
      <c r="AC275" s="16" t="s">
        <v>57</v>
      </c>
      <c r="AD275" s="16" t="s">
        <v>178</v>
      </c>
      <c r="AE275" s="53" t="s">
        <v>293</v>
      </c>
      <c r="AF275" s="54" t="s">
        <v>59</v>
      </c>
      <c r="AG275" s="54" t="s">
        <v>59</v>
      </c>
      <c r="AH275" s="54" t="s">
        <v>60</v>
      </c>
    </row>
    <row r="276" spans="1:34" s="1" customFormat="1" ht="75" customHeight="1">
      <c r="A276" s="21">
        <v>272</v>
      </c>
      <c r="B276" s="16">
        <v>2023</v>
      </c>
      <c r="C276" s="16" t="s">
        <v>944</v>
      </c>
      <c r="D276" s="16" t="s">
        <v>43</v>
      </c>
      <c r="E276" s="16" t="s">
        <v>44</v>
      </c>
      <c r="F276" s="16" t="s">
        <v>45</v>
      </c>
      <c r="G276" s="16" t="s">
        <v>174</v>
      </c>
      <c r="H276" s="16" t="s">
        <v>795</v>
      </c>
      <c r="I276" s="16" t="s">
        <v>127</v>
      </c>
      <c r="J276" s="16" t="s">
        <v>945</v>
      </c>
      <c r="K276" s="16" t="s">
        <v>150</v>
      </c>
      <c r="L276" s="16">
        <v>440</v>
      </c>
      <c r="M276" s="16" t="s">
        <v>584</v>
      </c>
      <c r="N276" s="16" t="s">
        <v>871</v>
      </c>
      <c r="O276" s="16" t="s">
        <v>872</v>
      </c>
      <c r="P276" s="16" t="s">
        <v>546</v>
      </c>
      <c r="Q276" s="16">
        <v>25</v>
      </c>
      <c r="R276" s="16">
        <v>0</v>
      </c>
      <c r="S276" s="16">
        <v>25</v>
      </c>
      <c r="T276" s="18">
        <v>0</v>
      </c>
      <c r="U276" s="16" t="str">
        <f>VLOOKUP(C:C,'[1]12'!$C:$U,19,FALSE)</f>
        <v>据实补助</v>
      </c>
      <c r="V276" s="16" t="s">
        <v>666</v>
      </c>
      <c r="W276" s="16" t="str">
        <f t="shared" si="5"/>
        <v>公共基础照明灯10套、人行道块料铺设约440平方米、台阶面约120平方米等</v>
      </c>
      <c r="X276" s="16">
        <v>1</v>
      </c>
      <c r="Y276" s="16">
        <v>56</v>
      </c>
      <c r="Z276" s="16">
        <v>226</v>
      </c>
      <c r="AA276" s="16">
        <v>19</v>
      </c>
      <c r="AB276" s="16" t="s">
        <v>56</v>
      </c>
      <c r="AC276" s="16" t="s">
        <v>57</v>
      </c>
      <c r="AD276" s="16" t="s">
        <v>178</v>
      </c>
      <c r="AE276" s="53" t="s">
        <v>795</v>
      </c>
      <c r="AF276" s="54" t="s">
        <v>59</v>
      </c>
      <c r="AG276" s="54" t="s">
        <v>59</v>
      </c>
      <c r="AH276" s="54" t="s">
        <v>60</v>
      </c>
    </row>
    <row r="277" spans="1:34" s="1" customFormat="1" ht="75" customHeight="1">
      <c r="A277" s="21">
        <v>273</v>
      </c>
      <c r="B277" s="16">
        <v>2023</v>
      </c>
      <c r="C277" s="16" t="s">
        <v>946</v>
      </c>
      <c r="D277" s="16" t="s">
        <v>43</v>
      </c>
      <c r="E277" s="16" t="s">
        <v>44</v>
      </c>
      <c r="F277" s="16" t="s">
        <v>45</v>
      </c>
      <c r="G277" s="16" t="s">
        <v>297</v>
      </c>
      <c r="H277" s="16" t="s">
        <v>303</v>
      </c>
      <c r="I277" s="16" t="s">
        <v>116</v>
      </c>
      <c r="J277" s="18" t="s">
        <v>947</v>
      </c>
      <c r="K277" s="16" t="s">
        <v>150</v>
      </c>
      <c r="L277" s="16">
        <v>1000</v>
      </c>
      <c r="M277" s="16" t="s">
        <v>584</v>
      </c>
      <c r="N277" s="16" t="s">
        <v>871</v>
      </c>
      <c r="O277" s="16" t="s">
        <v>872</v>
      </c>
      <c r="P277" s="16" t="s">
        <v>183</v>
      </c>
      <c r="Q277" s="16">
        <v>25</v>
      </c>
      <c r="R277" s="16">
        <v>0</v>
      </c>
      <c r="S277" s="16">
        <v>25</v>
      </c>
      <c r="T277" s="18">
        <v>0</v>
      </c>
      <c r="U277" s="16" t="str">
        <f>VLOOKUP(C:C,'[1]12'!$C:$U,19,FALSE)</f>
        <v>据实补助</v>
      </c>
      <c r="V277" s="16" t="s">
        <v>666</v>
      </c>
      <c r="W277" s="16" t="str">
        <f t="shared" si="5"/>
        <v>环境修缮整治1000㎡，公共照明灯约20盏等环境整治</v>
      </c>
      <c r="X277" s="16">
        <v>1</v>
      </c>
      <c r="Y277" s="16">
        <v>23</v>
      </c>
      <c r="Z277" s="16">
        <v>95</v>
      </c>
      <c r="AA277" s="16">
        <v>19</v>
      </c>
      <c r="AB277" s="16" t="s">
        <v>56</v>
      </c>
      <c r="AC277" s="16" t="s">
        <v>57</v>
      </c>
      <c r="AD277" s="16" t="s">
        <v>301</v>
      </c>
      <c r="AE277" s="53" t="s">
        <v>303</v>
      </c>
      <c r="AF277" s="54" t="s">
        <v>99</v>
      </c>
      <c r="AG277" s="62" t="s">
        <v>100</v>
      </c>
      <c r="AH277" s="62" t="s">
        <v>60</v>
      </c>
    </row>
    <row r="278" spans="1:34" s="1" customFormat="1" ht="75" customHeight="1">
      <c r="A278" s="21">
        <v>274</v>
      </c>
      <c r="B278" s="16">
        <v>2023</v>
      </c>
      <c r="C278" s="16" t="s">
        <v>948</v>
      </c>
      <c r="D278" s="16" t="s">
        <v>43</v>
      </c>
      <c r="E278" s="16" t="s">
        <v>44</v>
      </c>
      <c r="F278" s="16" t="s">
        <v>45</v>
      </c>
      <c r="G278" s="16" t="s">
        <v>297</v>
      </c>
      <c r="H278" s="16" t="s">
        <v>303</v>
      </c>
      <c r="I278" s="16" t="s">
        <v>116</v>
      </c>
      <c r="J278" s="16" t="s">
        <v>949</v>
      </c>
      <c r="K278" s="16" t="s">
        <v>150</v>
      </c>
      <c r="L278" s="16">
        <v>500</v>
      </c>
      <c r="M278" s="16" t="s">
        <v>584</v>
      </c>
      <c r="N278" s="16" t="s">
        <v>871</v>
      </c>
      <c r="O278" s="16" t="s">
        <v>872</v>
      </c>
      <c r="P278" s="16" t="s">
        <v>183</v>
      </c>
      <c r="Q278" s="16">
        <v>25</v>
      </c>
      <c r="R278" s="16">
        <v>0</v>
      </c>
      <c r="S278" s="16">
        <v>25</v>
      </c>
      <c r="T278" s="18">
        <v>0</v>
      </c>
      <c r="U278" s="16" t="str">
        <f>VLOOKUP(C:C,'[1]12'!$C:$U,19,FALSE)</f>
        <v>据实补助</v>
      </c>
      <c r="V278" s="16" t="s">
        <v>666</v>
      </c>
      <c r="W278" s="16" t="str">
        <f t="shared" si="5"/>
        <v>浆砌石堡坎约500立方米，路面余坪硬化约100平方，涵管约100米，土方开挖清运，场地平整等</v>
      </c>
      <c r="X278" s="16">
        <v>1</v>
      </c>
      <c r="Y278" s="16">
        <v>30</v>
      </c>
      <c r="Z278" s="16">
        <v>120</v>
      </c>
      <c r="AA278" s="16">
        <v>19</v>
      </c>
      <c r="AB278" s="16" t="s">
        <v>56</v>
      </c>
      <c r="AC278" s="16" t="s">
        <v>57</v>
      </c>
      <c r="AD278" s="16" t="s">
        <v>301</v>
      </c>
      <c r="AE278" s="53" t="s">
        <v>303</v>
      </c>
      <c r="AF278" s="54" t="s">
        <v>99</v>
      </c>
      <c r="AG278" s="62" t="s">
        <v>100</v>
      </c>
      <c r="AH278" s="62" t="s">
        <v>60</v>
      </c>
    </row>
    <row r="279" spans="1:34" s="1" customFormat="1" ht="75" customHeight="1">
      <c r="A279" s="21">
        <v>275</v>
      </c>
      <c r="B279" s="16">
        <v>2023</v>
      </c>
      <c r="C279" s="16" t="s">
        <v>950</v>
      </c>
      <c r="D279" s="16" t="s">
        <v>43</v>
      </c>
      <c r="E279" s="16" t="s">
        <v>44</v>
      </c>
      <c r="F279" s="16" t="s">
        <v>45</v>
      </c>
      <c r="G279" s="16" t="s">
        <v>297</v>
      </c>
      <c r="H279" s="16" t="s">
        <v>668</v>
      </c>
      <c r="I279" s="16" t="s">
        <v>116</v>
      </c>
      <c r="J279" s="18" t="s">
        <v>951</v>
      </c>
      <c r="K279" s="16" t="s">
        <v>150</v>
      </c>
      <c r="L279" s="16">
        <v>240</v>
      </c>
      <c r="M279" s="16" t="s">
        <v>584</v>
      </c>
      <c r="N279" s="16" t="s">
        <v>871</v>
      </c>
      <c r="O279" s="16" t="s">
        <v>872</v>
      </c>
      <c r="P279" s="16" t="s">
        <v>183</v>
      </c>
      <c r="Q279" s="16">
        <v>25</v>
      </c>
      <c r="R279" s="16">
        <v>0</v>
      </c>
      <c r="S279" s="16">
        <v>25</v>
      </c>
      <c r="T279" s="18">
        <v>0</v>
      </c>
      <c r="U279" s="16" t="str">
        <f>VLOOKUP(C:C,'[1]12'!$C:$U,19,FALSE)</f>
        <v>据实补助</v>
      </c>
      <c r="V279" s="16" t="s">
        <v>666</v>
      </c>
      <c r="W279" s="16" t="str">
        <f t="shared" si="5"/>
        <v>余坪建设约240平方米，场地清淤100立方米，土方填方等</v>
      </c>
      <c r="X279" s="16">
        <v>1</v>
      </c>
      <c r="Y279" s="16">
        <v>30</v>
      </c>
      <c r="Z279" s="16">
        <v>124</v>
      </c>
      <c r="AA279" s="16" t="s">
        <v>276</v>
      </c>
      <c r="AB279" s="16" t="s">
        <v>56</v>
      </c>
      <c r="AC279" s="16" t="s">
        <v>57</v>
      </c>
      <c r="AD279" s="16" t="s">
        <v>301</v>
      </c>
      <c r="AE279" s="53" t="s">
        <v>668</v>
      </c>
      <c r="AF279" s="54" t="s">
        <v>99</v>
      </c>
      <c r="AG279" s="62" t="s">
        <v>100</v>
      </c>
      <c r="AH279" s="62" t="s">
        <v>60</v>
      </c>
    </row>
    <row r="280" spans="1:34" s="1" customFormat="1" ht="75" customHeight="1">
      <c r="A280" s="21">
        <v>276</v>
      </c>
      <c r="B280" s="16">
        <v>2023</v>
      </c>
      <c r="C280" s="16" t="s">
        <v>952</v>
      </c>
      <c r="D280" s="16" t="s">
        <v>43</v>
      </c>
      <c r="E280" s="16" t="s">
        <v>44</v>
      </c>
      <c r="F280" s="16" t="s">
        <v>45</v>
      </c>
      <c r="G280" s="16" t="s">
        <v>297</v>
      </c>
      <c r="H280" s="16" t="s">
        <v>298</v>
      </c>
      <c r="I280" s="16" t="s">
        <v>67</v>
      </c>
      <c r="J280" s="18" t="s">
        <v>953</v>
      </c>
      <c r="K280" s="16" t="s">
        <v>150</v>
      </c>
      <c r="L280" s="16">
        <v>100</v>
      </c>
      <c r="M280" s="16" t="s">
        <v>584</v>
      </c>
      <c r="N280" s="16" t="s">
        <v>871</v>
      </c>
      <c r="O280" s="16" t="s">
        <v>872</v>
      </c>
      <c r="P280" s="16" t="s">
        <v>183</v>
      </c>
      <c r="Q280" s="16">
        <v>30</v>
      </c>
      <c r="R280" s="16">
        <v>0</v>
      </c>
      <c r="S280" s="16">
        <v>30</v>
      </c>
      <c r="T280" s="18">
        <v>0</v>
      </c>
      <c r="U280" s="16" t="s">
        <v>70</v>
      </c>
      <c r="V280" s="16" t="s">
        <v>666</v>
      </c>
      <c r="W280" s="16" t="str">
        <f t="shared" si="5"/>
        <v>吸水砖铺设约100平方米，护坡清表修复约300平方米，环境整治800平方等</v>
      </c>
      <c r="X280" s="16">
        <v>1</v>
      </c>
      <c r="Y280" s="16">
        <v>56</v>
      </c>
      <c r="Z280" s="16">
        <v>252</v>
      </c>
      <c r="AA280" s="16">
        <v>31</v>
      </c>
      <c r="AB280" s="16" t="s">
        <v>56</v>
      </c>
      <c r="AC280" s="16" t="s">
        <v>57</v>
      </c>
      <c r="AD280" s="16" t="s">
        <v>301</v>
      </c>
      <c r="AE280" s="53" t="s">
        <v>298</v>
      </c>
      <c r="AF280" s="54" t="s">
        <v>59</v>
      </c>
      <c r="AG280" s="54" t="s">
        <v>59</v>
      </c>
      <c r="AH280" s="54" t="s">
        <v>60</v>
      </c>
    </row>
    <row r="281" spans="1:34" s="1" customFormat="1" ht="75" customHeight="1">
      <c r="A281" s="21">
        <v>277</v>
      </c>
      <c r="B281" s="16">
        <v>2023</v>
      </c>
      <c r="C281" s="16" t="s">
        <v>954</v>
      </c>
      <c r="D281" s="16" t="s">
        <v>43</v>
      </c>
      <c r="E281" s="16" t="s">
        <v>44</v>
      </c>
      <c r="F281" s="16" t="s">
        <v>45</v>
      </c>
      <c r="G281" s="16" t="s">
        <v>297</v>
      </c>
      <c r="H281" s="16" t="s">
        <v>298</v>
      </c>
      <c r="I281" s="16" t="s">
        <v>67</v>
      </c>
      <c r="J281" s="16" t="s">
        <v>955</v>
      </c>
      <c r="K281" s="16" t="s">
        <v>372</v>
      </c>
      <c r="L281" s="16">
        <v>400</v>
      </c>
      <c r="M281" s="16" t="s">
        <v>584</v>
      </c>
      <c r="N281" s="16" t="s">
        <v>871</v>
      </c>
      <c r="O281" s="16" t="s">
        <v>872</v>
      </c>
      <c r="P281" s="16" t="s">
        <v>183</v>
      </c>
      <c r="Q281" s="16">
        <v>30</v>
      </c>
      <c r="R281" s="16">
        <v>30</v>
      </c>
      <c r="S281" s="16">
        <v>0</v>
      </c>
      <c r="T281" s="18">
        <v>0</v>
      </c>
      <c r="U281" s="16" t="s">
        <v>70</v>
      </c>
      <c r="V281" s="16" t="s">
        <v>666</v>
      </c>
      <c r="W281" s="16" t="str">
        <f t="shared" si="5"/>
        <v>浆砌石堡坎约400立方米，涵管约30米，土方开挖清运等</v>
      </c>
      <c r="X281" s="16">
        <v>1</v>
      </c>
      <c r="Y281" s="16">
        <v>56</v>
      </c>
      <c r="Z281" s="16">
        <v>252</v>
      </c>
      <c r="AA281" s="16">
        <v>31</v>
      </c>
      <c r="AB281" s="16" t="s">
        <v>56</v>
      </c>
      <c r="AC281" s="16" t="s">
        <v>57</v>
      </c>
      <c r="AD281" s="16" t="s">
        <v>301</v>
      </c>
      <c r="AE281" s="53" t="s">
        <v>298</v>
      </c>
      <c r="AF281" s="54" t="s">
        <v>99</v>
      </c>
      <c r="AG281" s="62" t="s">
        <v>100</v>
      </c>
      <c r="AH281" s="62" t="s">
        <v>60</v>
      </c>
    </row>
    <row r="282" spans="1:34" s="1" customFormat="1" ht="75" customHeight="1">
      <c r="A282" s="21">
        <v>278</v>
      </c>
      <c r="B282" s="16">
        <v>2023</v>
      </c>
      <c r="C282" s="16" t="s">
        <v>956</v>
      </c>
      <c r="D282" s="16" t="s">
        <v>43</v>
      </c>
      <c r="E282" s="16" t="s">
        <v>44</v>
      </c>
      <c r="F282" s="16" t="s">
        <v>45</v>
      </c>
      <c r="G282" s="16" t="s">
        <v>180</v>
      </c>
      <c r="H282" s="16" t="s">
        <v>181</v>
      </c>
      <c r="I282" s="16" t="s">
        <v>116</v>
      </c>
      <c r="J282" s="16" t="s">
        <v>957</v>
      </c>
      <c r="K282" s="16" t="s">
        <v>150</v>
      </c>
      <c r="L282" s="16">
        <v>200</v>
      </c>
      <c r="M282" s="16" t="s">
        <v>584</v>
      </c>
      <c r="N282" s="16" t="s">
        <v>871</v>
      </c>
      <c r="O282" s="16" t="s">
        <v>872</v>
      </c>
      <c r="P282" s="16" t="s">
        <v>546</v>
      </c>
      <c r="Q282" s="16">
        <v>26</v>
      </c>
      <c r="R282" s="16">
        <v>0</v>
      </c>
      <c r="S282" s="16">
        <v>26</v>
      </c>
      <c r="T282" s="18">
        <v>0</v>
      </c>
      <c r="U282" s="16" t="str">
        <f>VLOOKUP(C:C,'[1]12'!$C:$U,19,FALSE)</f>
        <v>据实补助</v>
      </c>
      <c r="V282" s="16" t="s">
        <v>666</v>
      </c>
      <c r="W282" s="16" t="str">
        <f t="shared" si="5"/>
        <v>浆砌片石挡土约200立方米，道路建设约200平方米，其它附属设施建设等</v>
      </c>
      <c r="X282" s="16">
        <v>1</v>
      </c>
      <c r="Y282" s="16">
        <v>35</v>
      </c>
      <c r="Z282" s="16">
        <v>136</v>
      </c>
      <c r="AA282" s="16">
        <v>19</v>
      </c>
      <c r="AB282" s="16" t="s">
        <v>56</v>
      </c>
      <c r="AC282" s="16" t="s">
        <v>57</v>
      </c>
      <c r="AD282" s="16" t="s">
        <v>185</v>
      </c>
      <c r="AE282" s="53" t="s">
        <v>181</v>
      </c>
      <c r="AF282" s="54" t="s">
        <v>99</v>
      </c>
      <c r="AG282" s="62" t="s">
        <v>100</v>
      </c>
      <c r="AH282" s="62" t="s">
        <v>60</v>
      </c>
    </row>
    <row r="283" spans="1:34" s="1" customFormat="1" ht="75" customHeight="1">
      <c r="A283" s="21">
        <v>279</v>
      </c>
      <c r="B283" s="16">
        <v>2023</v>
      </c>
      <c r="C283" s="16" t="s">
        <v>958</v>
      </c>
      <c r="D283" s="16" t="s">
        <v>43</v>
      </c>
      <c r="E283" s="16" t="s">
        <v>44</v>
      </c>
      <c r="F283" s="16" t="s">
        <v>45</v>
      </c>
      <c r="G283" s="16" t="s">
        <v>180</v>
      </c>
      <c r="H283" s="16" t="s">
        <v>959</v>
      </c>
      <c r="I283" s="16" t="s">
        <v>127</v>
      </c>
      <c r="J283" s="16" t="s">
        <v>960</v>
      </c>
      <c r="K283" s="16" t="s">
        <v>150</v>
      </c>
      <c r="L283" s="16">
        <v>300</v>
      </c>
      <c r="M283" s="16" t="s">
        <v>584</v>
      </c>
      <c r="N283" s="16" t="s">
        <v>871</v>
      </c>
      <c r="O283" s="16" t="s">
        <v>872</v>
      </c>
      <c r="P283" s="16" t="s">
        <v>546</v>
      </c>
      <c r="Q283" s="16">
        <v>26</v>
      </c>
      <c r="R283" s="16">
        <v>0</v>
      </c>
      <c r="S283" s="16">
        <v>26</v>
      </c>
      <c r="T283" s="18">
        <v>0</v>
      </c>
      <c r="U283" s="16" t="str">
        <f>VLOOKUP(C:C,'[1]12'!$C:$U,19,FALSE)</f>
        <v>据实补助</v>
      </c>
      <c r="V283" s="16" t="s">
        <v>666</v>
      </c>
      <c r="W283" s="16" t="str">
        <f t="shared" si="5"/>
        <v>油茶产业园区建设约300平方米，场地平整等</v>
      </c>
      <c r="X283" s="16">
        <v>1</v>
      </c>
      <c r="Y283" s="16">
        <v>25</v>
      </c>
      <c r="Z283" s="16">
        <v>96</v>
      </c>
      <c r="AA283" s="16">
        <v>19</v>
      </c>
      <c r="AB283" s="16" t="s">
        <v>56</v>
      </c>
      <c r="AC283" s="16" t="s">
        <v>57</v>
      </c>
      <c r="AD283" s="16" t="s">
        <v>185</v>
      </c>
      <c r="AE283" s="53" t="s">
        <v>959</v>
      </c>
      <c r="AF283" s="54" t="s">
        <v>99</v>
      </c>
      <c r="AG283" s="62" t="s">
        <v>100</v>
      </c>
      <c r="AH283" s="62" t="s">
        <v>60</v>
      </c>
    </row>
    <row r="284" spans="1:34" s="1" customFormat="1" ht="75" customHeight="1">
      <c r="A284" s="21">
        <v>280</v>
      </c>
      <c r="B284" s="16">
        <v>2023</v>
      </c>
      <c r="C284" s="16" t="s">
        <v>961</v>
      </c>
      <c r="D284" s="16" t="s">
        <v>43</v>
      </c>
      <c r="E284" s="16" t="s">
        <v>44</v>
      </c>
      <c r="F284" s="16" t="s">
        <v>45</v>
      </c>
      <c r="G284" s="16" t="s">
        <v>180</v>
      </c>
      <c r="H284" s="16" t="s">
        <v>187</v>
      </c>
      <c r="I284" s="16" t="s">
        <v>67</v>
      </c>
      <c r="J284" s="16" t="s">
        <v>962</v>
      </c>
      <c r="K284" s="16" t="s">
        <v>150</v>
      </c>
      <c r="L284" s="16">
        <v>1000</v>
      </c>
      <c r="M284" s="16" t="s">
        <v>584</v>
      </c>
      <c r="N284" s="16" t="s">
        <v>871</v>
      </c>
      <c r="O284" s="16" t="s">
        <v>872</v>
      </c>
      <c r="P284" s="16" t="s">
        <v>546</v>
      </c>
      <c r="Q284" s="16">
        <v>26</v>
      </c>
      <c r="R284" s="16">
        <v>0</v>
      </c>
      <c r="S284" s="16">
        <v>26</v>
      </c>
      <c r="T284" s="18">
        <v>0</v>
      </c>
      <c r="U284" s="16" t="str">
        <f>VLOOKUP(C:C,'[1]12'!$C:$U,19,FALSE)</f>
        <v>据实补助</v>
      </c>
      <c r="V284" s="16" t="s">
        <v>666</v>
      </c>
      <c r="W284" s="16" t="str">
        <f t="shared" si="5"/>
        <v>建设点沿线道路及余坪整治硬化1000平方米等</v>
      </c>
      <c r="X284" s="16">
        <v>1</v>
      </c>
      <c r="Y284" s="16">
        <v>52</v>
      </c>
      <c r="Z284" s="16">
        <v>185</v>
      </c>
      <c r="AA284" s="16">
        <v>20</v>
      </c>
      <c r="AB284" s="16" t="s">
        <v>56</v>
      </c>
      <c r="AC284" s="16" t="s">
        <v>57</v>
      </c>
      <c r="AD284" s="16" t="s">
        <v>185</v>
      </c>
      <c r="AE284" s="53" t="s">
        <v>444</v>
      </c>
      <c r="AF284" s="54" t="s">
        <v>99</v>
      </c>
      <c r="AG284" s="62" t="s">
        <v>100</v>
      </c>
      <c r="AH284" s="62" t="s">
        <v>60</v>
      </c>
    </row>
    <row r="285" spans="1:34" s="1" customFormat="1" ht="75" customHeight="1">
      <c r="A285" s="21">
        <v>281</v>
      </c>
      <c r="B285" s="16">
        <v>2023</v>
      </c>
      <c r="C285" s="16" t="s">
        <v>963</v>
      </c>
      <c r="D285" s="16" t="s">
        <v>43</v>
      </c>
      <c r="E285" s="16" t="s">
        <v>44</v>
      </c>
      <c r="F285" s="16" t="s">
        <v>45</v>
      </c>
      <c r="G285" s="16" t="s">
        <v>89</v>
      </c>
      <c r="H285" s="16" t="s">
        <v>964</v>
      </c>
      <c r="I285" s="16" t="s">
        <v>127</v>
      </c>
      <c r="J285" s="16" t="s">
        <v>965</v>
      </c>
      <c r="K285" s="16" t="s">
        <v>150</v>
      </c>
      <c r="L285" s="16">
        <v>700</v>
      </c>
      <c r="M285" s="16" t="s">
        <v>584</v>
      </c>
      <c r="N285" s="16" t="s">
        <v>871</v>
      </c>
      <c r="O285" s="16" t="s">
        <v>872</v>
      </c>
      <c r="P285" s="16" t="s">
        <v>628</v>
      </c>
      <c r="Q285" s="16">
        <v>25</v>
      </c>
      <c r="R285" s="16">
        <v>25</v>
      </c>
      <c r="S285" s="16">
        <v>0</v>
      </c>
      <c r="T285" s="18">
        <v>0</v>
      </c>
      <c r="U285" s="16" t="str">
        <f>VLOOKUP(C:C,'[1]12'!$C:$U,19,FALSE)</f>
        <v>据实补助</v>
      </c>
      <c r="V285" s="16" t="s">
        <v>666</v>
      </c>
      <c r="W285" s="16" t="str">
        <f t="shared" si="5"/>
        <v>维修道路及余坪硬化700㎡等环境整治</v>
      </c>
      <c r="X285" s="16">
        <v>1</v>
      </c>
      <c r="Y285" s="16">
        <v>22</v>
      </c>
      <c r="Z285" s="16">
        <v>130</v>
      </c>
      <c r="AA285" s="16">
        <v>14</v>
      </c>
      <c r="AB285" s="16" t="s">
        <v>56</v>
      </c>
      <c r="AC285" s="16" t="s">
        <v>57</v>
      </c>
      <c r="AD285" s="16" t="s">
        <v>197</v>
      </c>
      <c r="AE285" s="53" t="s">
        <v>964</v>
      </c>
      <c r="AF285" s="54" t="s">
        <v>99</v>
      </c>
      <c r="AG285" s="62" t="s">
        <v>100</v>
      </c>
      <c r="AH285" s="62" t="s">
        <v>60</v>
      </c>
    </row>
    <row r="286" spans="1:34" s="1" customFormat="1" ht="75" customHeight="1">
      <c r="A286" s="21">
        <v>282</v>
      </c>
      <c r="B286" s="16">
        <v>2023</v>
      </c>
      <c r="C286" s="16" t="s">
        <v>966</v>
      </c>
      <c r="D286" s="16" t="s">
        <v>43</v>
      </c>
      <c r="E286" s="16" t="s">
        <v>44</v>
      </c>
      <c r="F286" s="16" t="s">
        <v>45</v>
      </c>
      <c r="G286" s="16" t="s">
        <v>89</v>
      </c>
      <c r="H286" s="16" t="s">
        <v>964</v>
      </c>
      <c r="I286" s="16" t="s">
        <v>127</v>
      </c>
      <c r="J286" s="16" t="s">
        <v>967</v>
      </c>
      <c r="K286" s="16" t="s">
        <v>150</v>
      </c>
      <c r="L286" s="16">
        <v>400</v>
      </c>
      <c r="M286" s="16" t="s">
        <v>584</v>
      </c>
      <c r="N286" s="16" t="s">
        <v>871</v>
      </c>
      <c r="O286" s="16" t="s">
        <v>872</v>
      </c>
      <c r="P286" s="16" t="s">
        <v>628</v>
      </c>
      <c r="Q286" s="16">
        <v>25</v>
      </c>
      <c r="R286" s="16">
        <v>25</v>
      </c>
      <c r="S286" s="16">
        <v>0</v>
      </c>
      <c r="T286" s="18">
        <v>0</v>
      </c>
      <c r="U286" s="16" t="str">
        <f>VLOOKUP(C:C,'[1]12'!$C:$U,19,FALSE)</f>
        <v>据实补助</v>
      </c>
      <c r="V286" s="16" t="s">
        <v>666</v>
      </c>
      <c r="W286" s="16" t="str">
        <f t="shared" si="5"/>
        <v>维修道路及余坪硬化400㎡、排水沟140m，环境整治等</v>
      </c>
      <c r="X286" s="16">
        <v>1</v>
      </c>
      <c r="Y286" s="16">
        <v>20</v>
      </c>
      <c r="Z286" s="16">
        <v>100</v>
      </c>
      <c r="AA286" s="16">
        <v>12</v>
      </c>
      <c r="AB286" s="16" t="s">
        <v>56</v>
      </c>
      <c r="AC286" s="16" t="s">
        <v>57</v>
      </c>
      <c r="AD286" s="16" t="s">
        <v>197</v>
      </c>
      <c r="AE286" s="53" t="s">
        <v>964</v>
      </c>
      <c r="AF286" s="54" t="s">
        <v>99</v>
      </c>
      <c r="AG286" s="62" t="s">
        <v>100</v>
      </c>
      <c r="AH286" s="62" t="s">
        <v>60</v>
      </c>
    </row>
    <row r="287" spans="1:34" s="1" customFormat="1" ht="75" customHeight="1">
      <c r="A287" s="21">
        <v>283</v>
      </c>
      <c r="B287" s="16">
        <v>2023</v>
      </c>
      <c r="C287" s="16" t="s">
        <v>968</v>
      </c>
      <c r="D287" s="16" t="s">
        <v>43</v>
      </c>
      <c r="E287" s="16" t="s">
        <v>44</v>
      </c>
      <c r="F287" s="16" t="s">
        <v>45</v>
      </c>
      <c r="G287" s="16" t="s">
        <v>89</v>
      </c>
      <c r="H287" s="16" t="s">
        <v>449</v>
      </c>
      <c r="I287" s="16" t="s">
        <v>116</v>
      </c>
      <c r="J287" s="16" t="s">
        <v>969</v>
      </c>
      <c r="K287" s="16" t="s">
        <v>150</v>
      </c>
      <c r="L287" s="16">
        <v>700</v>
      </c>
      <c r="M287" s="16" t="s">
        <v>584</v>
      </c>
      <c r="N287" s="16" t="s">
        <v>871</v>
      </c>
      <c r="O287" s="16" t="s">
        <v>872</v>
      </c>
      <c r="P287" s="16" t="s">
        <v>628</v>
      </c>
      <c r="Q287" s="16">
        <v>25</v>
      </c>
      <c r="R287" s="16">
        <v>0</v>
      </c>
      <c r="S287" s="16">
        <v>25</v>
      </c>
      <c r="T287" s="18">
        <v>0</v>
      </c>
      <c r="U287" s="16" t="str">
        <f>VLOOKUP(C:C,'[1]12'!$C:$U,19,FALSE)</f>
        <v>据实补助</v>
      </c>
      <c r="V287" s="16" t="s">
        <v>666</v>
      </c>
      <c r="W287" s="16" t="str">
        <f t="shared" si="5"/>
        <v>道路及余坪硬化700平方米，生产道路碎石铺设2000㎡等</v>
      </c>
      <c r="X287" s="16">
        <v>1</v>
      </c>
      <c r="Y287" s="16">
        <v>106</v>
      </c>
      <c r="Z287" s="16">
        <v>605</v>
      </c>
      <c r="AA287" s="16">
        <v>38</v>
      </c>
      <c r="AB287" s="16" t="s">
        <v>56</v>
      </c>
      <c r="AC287" s="16" t="s">
        <v>57</v>
      </c>
      <c r="AD287" s="16" t="s">
        <v>197</v>
      </c>
      <c r="AE287" s="53" t="s">
        <v>449</v>
      </c>
      <c r="AF287" s="54" t="s">
        <v>99</v>
      </c>
      <c r="AG287" s="62" t="s">
        <v>100</v>
      </c>
      <c r="AH287" s="62" t="s">
        <v>60</v>
      </c>
    </row>
    <row r="288" spans="1:34" s="1" customFormat="1" ht="75" customHeight="1">
      <c r="A288" s="21">
        <v>284</v>
      </c>
      <c r="B288" s="16">
        <v>2023</v>
      </c>
      <c r="C288" s="16" t="s">
        <v>970</v>
      </c>
      <c r="D288" s="16" t="s">
        <v>43</v>
      </c>
      <c r="E288" s="16" t="s">
        <v>44</v>
      </c>
      <c r="F288" s="16" t="s">
        <v>45</v>
      </c>
      <c r="G288" s="16" t="s">
        <v>89</v>
      </c>
      <c r="H288" s="16" t="s">
        <v>108</v>
      </c>
      <c r="I288" s="16" t="s">
        <v>127</v>
      </c>
      <c r="J288" s="16" t="s">
        <v>971</v>
      </c>
      <c r="K288" s="16" t="s">
        <v>150</v>
      </c>
      <c r="L288" s="16">
        <v>600</v>
      </c>
      <c r="M288" s="16" t="s">
        <v>584</v>
      </c>
      <c r="N288" s="16" t="s">
        <v>871</v>
      </c>
      <c r="O288" s="16" t="s">
        <v>872</v>
      </c>
      <c r="P288" s="16" t="s">
        <v>628</v>
      </c>
      <c r="Q288" s="16">
        <v>25</v>
      </c>
      <c r="R288" s="16">
        <v>25</v>
      </c>
      <c r="S288" s="16">
        <v>0</v>
      </c>
      <c r="T288" s="18">
        <v>0</v>
      </c>
      <c r="U288" s="16" t="str">
        <f>VLOOKUP(C:C,'[1]12'!$C:$U,19,FALSE)</f>
        <v>据实补助</v>
      </c>
      <c r="V288" s="16" t="s">
        <v>666</v>
      </c>
      <c r="W288" s="16" t="str">
        <f t="shared" si="5"/>
        <v>路面维修及硬化600㎡，堡坎200m³等环境整治</v>
      </c>
      <c r="X288" s="16">
        <v>1</v>
      </c>
      <c r="Y288" s="16">
        <v>105</v>
      </c>
      <c r="Z288" s="16">
        <v>522</v>
      </c>
      <c r="AA288" s="16">
        <v>31</v>
      </c>
      <c r="AB288" s="16" t="s">
        <v>56</v>
      </c>
      <c r="AC288" s="16" t="s">
        <v>57</v>
      </c>
      <c r="AD288" s="16" t="s">
        <v>197</v>
      </c>
      <c r="AE288" s="53" t="s">
        <v>108</v>
      </c>
      <c r="AF288" s="54" t="s">
        <v>99</v>
      </c>
      <c r="AG288" s="62" t="s">
        <v>100</v>
      </c>
      <c r="AH288" s="62" t="s">
        <v>60</v>
      </c>
    </row>
    <row r="289" spans="1:34" s="1" customFormat="1" ht="75" customHeight="1">
      <c r="A289" s="21">
        <v>285</v>
      </c>
      <c r="B289" s="16">
        <v>2023</v>
      </c>
      <c r="C289" s="16" t="s">
        <v>972</v>
      </c>
      <c r="D289" s="16" t="s">
        <v>43</v>
      </c>
      <c r="E289" s="16" t="s">
        <v>44</v>
      </c>
      <c r="F289" s="16" t="s">
        <v>45</v>
      </c>
      <c r="G289" s="16" t="s">
        <v>89</v>
      </c>
      <c r="H289" s="16" t="s">
        <v>194</v>
      </c>
      <c r="I289" s="16" t="s">
        <v>116</v>
      </c>
      <c r="J289" s="16" t="s">
        <v>973</v>
      </c>
      <c r="K289" s="16" t="s">
        <v>150</v>
      </c>
      <c r="L289" s="16">
        <v>800</v>
      </c>
      <c r="M289" s="16" t="s">
        <v>584</v>
      </c>
      <c r="N289" s="16" t="s">
        <v>871</v>
      </c>
      <c r="O289" s="16" t="s">
        <v>872</v>
      </c>
      <c r="P289" s="16" t="s">
        <v>628</v>
      </c>
      <c r="Q289" s="16">
        <v>25</v>
      </c>
      <c r="R289" s="16">
        <v>25</v>
      </c>
      <c r="S289" s="16">
        <v>0</v>
      </c>
      <c r="T289" s="18">
        <v>0</v>
      </c>
      <c r="U289" s="16" t="str">
        <f>VLOOKUP(C:C,'[1]12'!$C:$U,19,FALSE)</f>
        <v>据实补助</v>
      </c>
      <c r="V289" s="16" t="s">
        <v>666</v>
      </c>
      <c r="W289" s="16" t="str">
        <f t="shared" si="5"/>
        <v>路面铺设800㎡，挡土墙30㎡，环境整治等</v>
      </c>
      <c r="X289" s="16">
        <v>1</v>
      </c>
      <c r="Y289" s="16">
        <v>58</v>
      </c>
      <c r="Z289" s="16">
        <v>296</v>
      </c>
      <c r="AA289" s="16">
        <v>31</v>
      </c>
      <c r="AB289" s="16" t="s">
        <v>56</v>
      </c>
      <c r="AC289" s="16" t="s">
        <v>57</v>
      </c>
      <c r="AD289" s="16" t="s">
        <v>197</v>
      </c>
      <c r="AE289" s="53" t="s">
        <v>194</v>
      </c>
      <c r="AF289" s="54" t="s">
        <v>99</v>
      </c>
      <c r="AG289" s="62" t="s">
        <v>100</v>
      </c>
      <c r="AH289" s="62" t="s">
        <v>60</v>
      </c>
    </row>
    <row r="290" spans="1:34" s="1" customFormat="1" ht="75" customHeight="1">
      <c r="A290" s="21">
        <v>286</v>
      </c>
      <c r="B290" s="16">
        <v>2023</v>
      </c>
      <c r="C290" s="16" t="s">
        <v>974</v>
      </c>
      <c r="D290" s="16" t="s">
        <v>43</v>
      </c>
      <c r="E290" s="16" t="s">
        <v>44</v>
      </c>
      <c r="F290" s="16" t="s">
        <v>45</v>
      </c>
      <c r="G290" s="16" t="s">
        <v>333</v>
      </c>
      <c r="H290" s="16" t="s">
        <v>722</v>
      </c>
      <c r="I290" s="16" t="s">
        <v>116</v>
      </c>
      <c r="J290" s="16" t="s">
        <v>975</v>
      </c>
      <c r="K290" s="16" t="s">
        <v>150</v>
      </c>
      <c r="L290" s="16">
        <v>120</v>
      </c>
      <c r="M290" s="16" t="s">
        <v>584</v>
      </c>
      <c r="N290" s="16" t="s">
        <v>871</v>
      </c>
      <c r="O290" s="16" t="s">
        <v>872</v>
      </c>
      <c r="P290" s="16" t="s">
        <v>546</v>
      </c>
      <c r="Q290" s="16">
        <v>25</v>
      </c>
      <c r="R290" s="16">
        <v>0</v>
      </c>
      <c r="S290" s="16">
        <v>25</v>
      </c>
      <c r="T290" s="18">
        <v>0</v>
      </c>
      <c r="U290" s="16" t="str">
        <f>VLOOKUP(C:C,'[1]12'!$C:$U,19,FALSE)</f>
        <v>据实补助</v>
      </c>
      <c r="V290" s="16" t="s">
        <v>666</v>
      </c>
      <c r="W290" s="16" t="str">
        <f t="shared" si="5"/>
        <v>道路余坪维修硬化200平方米，排水渠硬化90米等人居环境改造提升</v>
      </c>
      <c r="X290" s="16">
        <v>1</v>
      </c>
      <c r="Y290" s="16">
        <v>17</v>
      </c>
      <c r="Z290" s="16">
        <v>49</v>
      </c>
      <c r="AA290" s="16">
        <v>20</v>
      </c>
      <c r="AB290" s="16" t="s">
        <v>56</v>
      </c>
      <c r="AC290" s="16" t="s">
        <v>57</v>
      </c>
      <c r="AD290" s="16" t="s">
        <v>337</v>
      </c>
      <c r="AE290" s="53" t="s">
        <v>722</v>
      </c>
      <c r="AF290" s="54" t="s">
        <v>99</v>
      </c>
      <c r="AG290" s="62" t="s">
        <v>100</v>
      </c>
      <c r="AH290" s="62" t="s">
        <v>60</v>
      </c>
    </row>
    <row r="291" spans="1:34" s="1" customFormat="1" ht="75" customHeight="1">
      <c r="A291" s="21">
        <v>287</v>
      </c>
      <c r="B291" s="16">
        <v>2023</v>
      </c>
      <c r="C291" s="16" t="s">
        <v>976</v>
      </c>
      <c r="D291" s="16" t="s">
        <v>43</v>
      </c>
      <c r="E291" s="16" t="s">
        <v>44</v>
      </c>
      <c r="F291" s="16" t="s">
        <v>45</v>
      </c>
      <c r="G291" s="16" t="s">
        <v>333</v>
      </c>
      <c r="H291" s="16" t="s">
        <v>722</v>
      </c>
      <c r="I291" s="16" t="s">
        <v>116</v>
      </c>
      <c r="J291" s="16" t="s">
        <v>977</v>
      </c>
      <c r="K291" s="16" t="s">
        <v>150</v>
      </c>
      <c r="L291" s="16">
        <v>140</v>
      </c>
      <c r="M291" s="16" t="s">
        <v>584</v>
      </c>
      <c r="N291" s="16" t="s">
        <v>871</v>
      </c>
      <c r="O291" s="16" t="s">
        <v>872</v>
      </c>
      <c r="P291" s="16" t="s">
        <v>546</v>
      </c>
      <c r="Q291" s="16">
        <v>25</v>
      </c>
      <c r="R291" s="16">
        <v>25</v>
      </c>
      <c r="S291" s="16">
        <v>0</v>
      </c>
      <c r="T291" s="18">
        <v>0</v>
      </c>
      <c r="U291" s="16" t="str">
        <f>VLOOKUP(C:C,'[1]12'!$C:$U,19,FALSE)</f>
        <v>据实补助</v>
      </c>
      <c r="V291" s="16" t="s">
        <v>666</v>
      </c>
      <c r="W291" s="16" t="str">
        <f t="shared" si="5"/>
        <v>村容村貌提升，人居环境整治，余坪硬化160平方米等配套基础设施</v>
      </c>
      <c r="X291" s="16">
        <v>1</v>
      </c>
      <c r="Y291" s="16">
        <v>17</v>
      </c>
      <c r="Z291" s="16">
        <v>68</v>
      </c>
      <c r="AA291" s="16">
        <v>20</v>
      </c>
      <c r="AB291" s="16" t="s">
        <v>56</v>
      </c>
      <c r="AC291" s="16" t="s">
        <v>57</v>
      </c>
      <c r="AD291" s="16" t="s">
        <v>337</v>
      </c>
      <c r="AE291" s="53" t="s">
        <v>722</v>
      </c>
      <c r="AF291" s="54" t="s">
        <v>99</v>
      </c>
      <c r="AG291" s="62" t="s">
        <v>100</v>
      </c>
      <c r="AH291" s="62" t="s">
        <v>60</v>
      </c>
    </row>
    <row r="292" spans="1:34" s="1" customFormat="1" ht="75" customHeight="1">
      <c r="A292" s="21">
        <v>288</v>
      </c>
      <c r="B292" s="16">
        <v>2023</v>
      </c>
      <c r="C292" s="16" t="s">
        <v>978</v>
      </c>
      <c r="D292" s="16" t="s">
        <v>43</v>
      </c>
      <c r="E292" s="16" t="s">
        <v>44</v>
      </c>
      <c r="F292" s="16" t="s">
        <v>45</v>
      </c>
      <c r="G292" s="16" t="s">
        <v>333</v>
      </c>
      <c r="H292" s="16" t="s">
        <v>722</v>
      </c>
      <c r="I292" s="16" t="s">
        <v>116</v>
      </c>
      <c r="J292" s="16" t="s">
        <v>979</v>
      </c>
      <c r="K292" s="16" t="s">
        <v>150</v>
      </c>
      <c r="L292" s="16">
        <v>130</v>
      </c>
      <c r="M292" s="16" t="s">
        <v>584</v>
      </c>
      <c r="N292" s="16" t="s">
        <v>871</v>
      </c>
      <c r="O292" s="16" t="s">
        <v>872</v>
      </c>
      <c r="P292" s="16" t="s">
        <v>546</v>
      </c>
      <c r="Q292" s="16">
        <v>25</v>
      </c>
      <c r="R292" s="16">
        <v>0</v>
      </c>
      <c r="S292" s="16">
        <v>25</v>
      </c>
      <c r="T292" s="18">
        <v>0</v>
      </c>
      <c r="U292" s="16" t="str">
        <f>VLOOKUP(C:C,'[1]12'!$C:$U,19,FALSE)</f>
        <v>据实补助</v>
      </c>
      <c r="V292" s="16" t="s">
        <v>666</v>
      </c>
      <c r="W292" s="16" t="str">
        <f t="shared" si="5"/>
        <v>混凝土硬化面积130平方米等配套基础设施建设</v>
      </c>
      <c r="X292" s="16">
        <v>1</v>
      </c>
      <c r="Y292" s="16">
        <v>15</v>
      </c>
      <c r="Z292" s="16">
        <v>48</v>
      </c>
      <c r="AA292" s="16">
        <v>20</v>
      </c>
      <c r="AB292" s="16" t="s">
        <v>56</v>
      </c>
      <c r="AC292" s="16" t="s">
        <v>57</v>
      </c>
      <c r="AD292" s="16" t="s">
        <v>337</v>
      </c>
      <c r="AE292" s="53" t="s">
        <v>722</v>
      </c>
      <c r="AF292" s="54" t="s">
        <v>59</v>
      </c>
      <c r="AG292" s="54" t="s">
        <v>59</v>
      </c>
      <c r="AH292" s="54" t="s">
        <v>60</v>
      </c>
    </row>
    <row r="293" spans="1:34" s="1" customFormat="1" ht="75" customHeight="1">
      <c r="A293" s="21">
        <v>289</v>
      </c>
      <c r="B293" s="16">
        <v>2023</v>
      </c>
      <c r="C293" s="16" t="s">
        <v>980</v>
      </c>
      <c r="D293" s="16" t="s">
        <v>43</v>
      </c>
      <c r="E293" s="16" t="s">
        <v>44</v>
      </c>
      <c r="F293" s="16" t="s">
        <v>45</v>
      </c>
      <c r="G293" s="16" t="s">
        <v>333</v>
      </c>
      <c r="H293" s="16" t="s">
        <v>334</v>
      </c>
      <c r="I293" s="16" t="s">
        <v>67</v>
      </c>
      <c r="J293" s="16" t="s">
        <v>981</v>
      </c>
      <c r="K293" s="16" t="s">
        <v>150</v>
      </c>
      <c r="L293" s="16">
        <v>200</v>
      </c>
      <c r="M293" s="16" t="s">
        <v>584</v>
      </c>
      <c r="N293" s="16" t="s">
        <v>871</v>
      </c>
      <c r="O293" s="16" t="s">
        <v>872</v>
      </c>
      <c r="P293" s="16" t="s">
        <v>546</v>
      </c>
      <c r="Q293" s="16">
        <v>30</v>
      </c>
      <c r="R293" s="16">
        <v>0</v>
      </c>
      <c r="S293" s="16">
        <v>30</v>
      </c>
      <c r="T293" s="18">
        <v>0</v>
      </c>
      <c r="U293" s="16" t="s">
        <v>70</v>
      </c>
      <c r="V293" s="16" t="s">
        <v>666</v>
      </c>
      <c r="W293" s="16" t="str">
        <f t="shared" si="5"/>
        <v>道路硬化100米、余坪硬化200m2等配套设施建设</v>
      </c>
      <c r="X293" s="16">
        <v>1</v>
      </c>
      <c r="Y293" s="16">
        <v>123</v>
      </c>
      <c r="Z293" s="16">
        <v>523</v>
      </c>
      <c r="AA293" s="16">
        <v>26</v>
      </c>
      <c r="AB293" s="16" t="s">
        <v>56</v>
      </c>
      <c r="AC293" s="16" t="s">
        <v>57</v>
      </c>
      <c r="AD293" s="16" t="s">
        <v>337</v>
      </c>
      <c r="AE293" s="53" t="s">
        <v>334</v>
      </c>
      <c r="AF293" s="54" t="s">
        <v>99</v>
      </c>
      <c r="AG293" s="62" t="s">
        <v>100</v>
      </c>
      <c r="AH293" s="62" t="s">
        <v>60</v>
      </c>
    </row>
    <row r="294" spans="1:34" s="1" customFormat="1" ht="75" customHeight="1">
      <c r="A294" s="21">
        <v>290</v>
      </c>
      <c r="B294" s="16">
        <v>2023</v>
      </c>
      <c r="C294" s="16" t="s">
        <v>982</v>
      </c>
      <c r="D294" s="16" t="s">
        <v>43</v>
      </c>
      <c r="E294" s="16" t="s">
        <v>44</v>
      </c>
      <c r="F294" s="16" t="s">
        <v>45</v>
      </c>
      <c r="G294" s="16" t="s">
        <v>333</v>
      </c>
      <c r="H294" s="16" t="s">
        <v>334</v>
      </c>
      <c r="I294" s="16" t="s">
        <v>67</v>
      </c>
      <c r="J294" s="16" t="s">
        <v>983</v>
      </c>
      <c r="K294" s="16" t="s">
        <v>150</v>
      </c>
      <c r="L294" s="16">
        <v>230</v>
      </c>
      <c r="M294" s="16" t="s">
        <v>584</v>
      </c>
      <c r="N294" s="16" t="s">
        <v>871</v>
      </c>
      <c r="O294" s="16" t="s">
        <v>872</v>
      </c>
      <c r="P294" s="16" t="s">
        <v>546</v>
      </c>
      <c r="Q294" s="16">
        <v>30</v>
      </c>
      <c r="R294" s="16">
        <v>0</v>
      </c>
      <c r="S294" s="16">
        <v>30</v>
      </c>
      <c r="T294" s="18">
        <v>0</v>
      </c>
      <c r="U294" s="16" t="s">
        <v>70</v>
      </c>
      <c r="V294" s="16" t="s">
        <v>666</v>
      </c>
      <c r="W294" s="16" t="str">
        <f t="shared" si="5"/>
        <v>余坪硬化230m2、水沟100m，庭院整治等配套设施建设</v>
      </c>
      <c r="X294" s="16">
        <v>1</v>
      </c>
      <c r="Y294" s="16">
        <v>123</v>
      </c>
      <c r="Z294" s="16">
        <v>523</v>
      </c>
      <c r="AA294" s="16">
        <v>26</v>
      </c>
      <c r="AB294" s="16" t="s">
        <v>56</v>
      </c>
      <c r="AC294" s="16" t="s">
        <v>57</v>
      </c>
      <c r="AD294" s="16" t="s">
        <v>337</v>
      </c>
      <c r="AE294" s="53" t="s">
        <v>334</v>
      </c>
      <c r="AF294" s="54" t="s">
        <v>59</v>
      </c>
      <c r="AG294" s="54" t="s">
        <v>59</v>
      </c>
      <c r="AH294" s="54" t="s">
        <v>60</v>
      </c>
    </row>
    <row r="295" spans="1:34" s="1" customFormat="1" ht="75" customHeight="1">
      <c r="A295" s="21">
        <v>291</v>
      </c>
      <c r="B295" s="16">
        <v>2023</v>
      </c>
      <c r="C295" s="16" t="s">
        <v>984</v>
      </c>
      <c r="D295" s="16" t="s">
        <v>43</v>
      </c>
      <c r="E295" s="16" t="s">
        <v>44</v>
      </c>
      <c r="F295" s="16" t="s">
        <v>45</v>
      </c>
      <c r="G295" s="16" t="s">
        <v>333</v>
      </c>
      <c r="H295" s="16" t="s">
        <v>334</v>
      </c>
      <c r="I295" s="16" t="s">
        <v>67</v>
      </c>
      <c r="J295" s="16" t="s">
        <v>985</v>
      </c>
      <c r="K295" s="16" t="s">
        <v>150</v>
      </c>
      <c r="L295" s="16">
        <v>240</v>
      </c>
      <c r="M295" s="16" t="s">
        <v>584</v>
      </c>
      <c r="N295" s="16" t="s">
        <v>871</v>
      </c>
      <c r="O295" s="16" t="s">
        <v>872</v>
      </c>
      <c r="P295" s="16" t="s">
        <v>546</v>
      </c>
      <c r="Q295" s="16">
        <v>30</v>
      </c>
      <c r="R295" s="16">
        <v>0</v>
      </c>
      <c r="S295" s="16">
        <v>30</v>
      </c>
      <c r="T295" s="18">
        <v>0</v>
      </c>
      <c r="U295" s="16" t="s">
        <v>70</v>
      </c>
      <c r="V295" s="16" t="s">
        <v>666</v>
      </c>
      <c r="W295" s="16" t="str">
        <f t="shared" si="5"/>
        <v>余坪硬化240m2，庭院整治等配套设施建设</v>
      </c>
      <c r="X295" s="16">
        <v>1</v>
      </c>
      <c r="Y295" s="16">
        <v>123</v>
      </c>
      <c r="Z295" s="16">
        <v>523</v>
      </c>
      <c r="AA295" s="16">
        <v>26</v>
      </c>
      <c r="AB295" s="16" t="s">
        <v>56</v>
      </c>
      <c r="AC295" s="16" t="s">
        <v>57</v>
      </c>
      <c r="AD295" s="16" t="s">
        <v>337</v>
      </c>
      <c r="AE295" s="53" t="s">
        <v>334</v>
      </c>
      <c r="AF295" s="54" t="s">
        <v>59</v>
      </c>
      <c r="AG295" s="54" t="s">
        <v>59</v>
      </c>
      <c r="AH295" s="54" t="s">
        <v>60</v>
      </c>
    </row>
    <row r="296" spans="1:34" s="1" customFormat="1" ht="75" customHeight="1">
      <c r="A296" s="21">
        <v>292</v>
      </c>
      <c r="B296" s="16">
        <v>2023</v>
      </c>
      <c r="C296" s="16" t="s">
        <v>986</v>
      </c>
      <c r="D296" s="16" t="s">
        <v>43</v>
      </c>
      <c r="E296" s="16" t="s">
        <v>44</v>
      </c>
      <c r="F296" s="16" t="s">
        <v>45</v>
      </c>
      <c r="G296" s="16" t="s">
        <v>203</v>
      </c>
      <c r="H296" s="16" t="s">
        <v>204</v>
      </c>
      <c r="I296" s="16" t="s">
        <v>205</v>
      </c>
      <c r="J296" s="16" t="s">
        <v>987</v>
      </c>
      <c r="K296" s="16" t="s">
        <v>150</v>
      </c>
      <c r="L296" s="16">
        <v>600</v>
      </c>
      <c r="M296" s="16" t="s">
        <v>584</v>
      </c>
      <c r="N296" s="16" t="s">
        <v>871</v>
      </c>
      <c r="O296" s="16" t="s">
        <v>872</v>
      </c>
      <c r="P296" s="16" t="s">
        <v>546</v>
      </c>
      <c r="Q296" s="16">
        <v>30</v>
      </c>
      <c r="R296" s="16">
        <v>0</v>
      </c>
      <c r="S296" s="16">
        <v>30</v>
      </c>
      <c r="T296" s="18"/>
      <c r="U296" s="16" t="s">
        <v>70</v>
      </c>
      <c r="V296" s="16" t="s">
        <v>666</v>
      </c>
      <c r="W296" s="16" t="str">
        <f t="shared" si="5"/>
        <v>道路维修600平方米，排水沟渠建设1000米等</v>
      </c>
      <c r="X296" s="16">
        <v>1</v>
      </c>
      <c r="Y296" s="16">
        <v>56</v>
      </c>
      <c r="Z296" s="16">
        <v>123</v>
      </c>
      <c r="AA296" s="16">
        <v>24</v>
      </c>
      <c r="AB296" s="16" t="s">
        <v>56</v>
      </c>
      <c r="AC296" s="16" t="s">
        <v>57</v>
      </c>
      <c r="AD296" s="16" t="s">
        <v>208</v>
      </c>
      <c r="AE296" s="53" t="s">
        <v>204</v>
      </c>
      <c r="AF296" s="54" t="s">
        <v>59</v>
      </c>
      <c r="AG296" s="54" t="s">
        <v>59</v>
      </c>
      <c r="AH296" s="54" t="s">
        <v>60</v>
      </c>
    </row>
    <row r="297" spans="1:34" s="1" customFormat="1" ht="75" customHeight="1">
      <c r="A297" s="21">
        <v>293</v>
      </c>
      <c r="B297" s="16">
        <v>2023</v>
      </c>
      <c r="C297" s="16" t="s">
        <v>988</v>
      </c>
      <c r="D297" s="16" t="s">
        <v>43</v>
      </c>
      <c r="E297" s="16" t="s">
        <v>44</v>
      </c>
      <c r="F297" s="16" t="s">
        <v>45</v>
      </c>
      <c r="G297" s="16" t="s">
        <v>203</v>
      </c>
      <c r="H297" s="16" t="s">
        <v>989</v>
      </c>
      <c r="I297" s="16" t="s">
        <v>67</v>
      </c>
      <c r="J297" s="16" t="s">
        <v>990</v>
      </c>
      <c r="K297" s="16" t="s">
        <v>150</v>
      </c>
      <c r="L297" s="16">
        <v>900</v>
      </c>
      <c r="M297" s="16" t="s">
        <v>584</v>
      </c>
      <c r="N297" s="16" t="s">
        <v>871</v>
      </c>
      <c r="O297" s="16" t="s">
        <v>872</v>
      </c>
      <c r="P297" s="16" t="s">
        <v>546</v>
      </c>
      <c r="Q297" s="16">
        <v>30</v>
      </c>
      <c r="R297" s="16">
        <v>0</v>
      </c>
      <c r="S297" s="16">
        <v>30</v>
      </c>
      <c r="T297" s="18"/>
      <c r="U297" s="16" t="s">
        <v>70</v>
      </c>
      <c r="V297" s="16" t="s">
        <v>666</v>
      </c>
      <c r="W297" s="16" t="str">
        <f t="shared" si="5"/>
        <v>沟渠建设1000米，道路维修900平方米等</v>
      </c>
      <c r="X297" s="16">
        <v>1</v>
      </c>
      <c r="Y297" s="16">
        <v>41</v>
      </c>
      <c r="Z297" s="16">
        <v>189</v>
      </c>
      <c r="AA297" s="16">
        <v>20</v>
      </c>
      <c r="AB297" s="16" t="s">
        <v>56</v>
      </c>
      <c r="AC297" s="16" t="s">
        <v>57</v>
      </c>
      <c r="AD297" s="16" t="s">
        <v>208</v>
      </c>
      <c r="AE297" s="53" t="s">
        <v>989</v>
      </c>
      <c r="AF297" s="54" t="s">
        <v>59</v>
      </c>
      <c r="AG297" s="54" t="s">
        <v>59</v>
      </c>
      <c r="AH297" s="54" t="s">
        <v>60</v>
      </c>
    </row>
    <row r="298" spans="1:34" s="1" customFormat="1" ht="75" customHeight="1">
      <c r="A298" s="21">
        <v>294</v>
      </c>
      <c r="B298" s="16">
        <v>2023</v>
      </c>
      <c r="C298" s="16" t="s">
        <v>991</v>
      </c>
      <c r="D298" s="16" t="s">
        <v>83</v>
      </c>
      <c r="E298" s="16" t="s">
        <v>44</v>
      </c>
      <c r="F298" s="16" t="s">
        <v>45</v>
      </c>
      <c r="G298" s="16" t="s">
        <v>216</v>
      </c>
      <c r="H298" s="16" t="s">
        <v>532</v>
      </c>
      <c r="I298" s="16" t="s">
        <v>67</v>
      </c>
      <c r="J298" s="16" t="s">
        <v>992</v>
      </c>
      <c r="K298" s="16" t="s">
        <v>150</v>
      </c>
      <c r="L298" s="16">
        <v>500</v>
      </c>
      <c r="M298" s="16" t="s">
        <v>584</v>
      </c>
      <c r="N298" s="16" t="s">
        <v>871</v>
      </c>
      <c r="O298" s="16" t="s">
        <v>872</v>
      </c>
      <c r="P298" s="16" t="s">
        <v>546</v>
      </c>
      <c r="Q298" s="16">
        <v>25</v>
      </c>
      <c r="R298" s="16">
        <v>0</v>
      </c>
      <c r="S298" s="16">
        <v>25</v>
      </c>
      <c r="T298" s="18"/>
      <c r="U298" s="16" t="str">
        <f>VLOOKUP(C:C,'[1]12'!$C:$U,19,FALSE)</f>
        <v>据实补助</v>
      </c>
      <c r="V298" s="16" t="s">
        <v>666</v>
      </c>
      <c r="W298" s="16" t="str">
        <f t="shared" si="5"/>
        <v>余坪及入户路硬化500平方米，便民服务设施建设</v>
      </c>
      <c r="X298" s="16">
        <v>1</v>
      </c>
      <c r="Y298" s="16">
        <v>31</v>
      </c>
      <c r="Z298" s="16">
        <v>112</v>
      </c>
      <c r="AA298" s="16">
        <v>10</v>
      </c>
      <c r="AB298" s="16" t="s">
        <v>56</v>
      </c>
      <c r="AC298" s="16" t="s">
        <v>57</v>
      </c>
      <c r="AD298" s="16" t="s">
        <v>220</v>
      </c>
      <c r="AE298" s="53" t="s">
        <v>532</v>
      </c>
      <c r="AF298" s="54" t="s">
        <v>59</v>
      </c>
      <c r="AG298" s="54" t="s">
        <v>59</v>
      </c>
      <c r="AH298" s="54" t="s">
        <v>60</v>
      </c>
    </row>
    <row r="299" spans="1:34" s="1" customFormat="1" ht="75" customHeight="1">
      <c r="A299" s="21">
        <v>295</v>
      </c>
      <c r="B299" s="16">
        <v>2023</v>
      </c>
      <c r="C299" s="16" t="s">
        <v>993</v>
      </c>
      <c r="D299" s="16" t="s">
        <v>43</v>
      </c>
      <c r="E299" s="16" t="s">
        <v>44</v>
      </c>
      <c r="F299" s="16" t="s">
        <v>45</v>
      </c>
      <c r="G299" s="16" t="s">
        <v>216</v>
      </c>
      <c r="H299" s="16" t="s">
        <v>480</v>
      </c>
      <c r="I299" s="16" t="s">
        <v>116</v>
      </c>
      <c r="J299" s="16" t="s">
        <v>994</v>
      </c>
      <c r="K299" s="16" t="s">
        <v>150</v>
      </c>
      <c r="L299" s="16">
        <v>100</v>
      </c>
      <c r="M299" s="16" t="s">
        <v>584</v>
      </c>
      <c r="N299" s="16" t="s">
        <v>871</v>
      </c>
      <c r="O299" s="16" t="s">
        <v>872</v>
      </c>
      <c r="P299" s="16" t="s">
        <v>546</v>
      </c>
      <c r="Q299" s="16">
        <v>25</v>
      </c>
      <c r="R299" s="16">
        <v>0</v>
      </c>
      <c r="S299" s="16">
        <v>25</v>
      </c>
      <c r="T299" s="18"/>
      <c r="U299" s="16" t="str">
        <f>VLOOKUP(C:C,'[1]12'!$C:$U,19,FALSE)</f>
        <v>据实补助</v>
      </c>
      <c r="V299" s="16" t="s">
        <v>666</v>
      </c>
      <c r="W299" s="16" t="str">
        <f t="shared" si="5"/>
        <v>围档整治200米，土地平整100平方米等</v>
      </c>
      <c r="X299" s="16">
        <v>1</v>
      </c>
      <c r="Y299" s="16">
        <v>15</v>
      </c>
      <c r="Z299" s="16">
        <v>76</v>
      </c>
      <c r="AA299" s="16">
        <v>19</v>
      </c>
      <c r="AB299" s="16" t="s">
        <v>56</v>
      </c>
      <c r="AC299" s="16" t="s">
        <v>57</v>
      </c>
      <c r="AD299" s="16" t="s">
        <v>220</v>
      </c>
      <c r="AE299" s="53" t="s">
        <v>480</v>
      </c>
      <c r="AF299" s="54" t="s">
        <v>99</v>
      </c>
      <c r="AG299" s="62" t="s">
        <v>100</v>
      </c>
      <c r="AH299" s="62" t="s">
        <v>60</v>
      </c>
    </row>
    <row r="300" spans="1:34" s="1" customFormat="1" ht="75" customHeight="1">
      <c r="A300" s="21">
        <v>296</v>
      </c>
      <c r="B300" s="16">
        <v>2023</v>
      </c>
      <c r="C300" s="16" t="s">
        <v>995</v>
      </c>
      <c r="D300" s="16" t="s">
        <v>43</v>
      </c>
      <c r="E300" s="16" t="s">
        <v>44</v>
      </c>
      <c r="F300" s="16" t="s">
        <v>45</v>
      </c>
      <c r="G300" s="16" t="s">
        <v>216</v>
      </c>
      <c r="H300" s="16" t="s">
        <v>328</v>
      </c>
      <c r="I300" s="16" t="s">
        <v>116</v>
      </c>
      <c r="J300" s="16" t="s">
        <v>996</v>
      </c>
      <c r="K300" s="16" t="s">
        <v>514</v>
      </c>
      <c r="L300" s="16">
        <v>100</v>
      </c>
      <c r="M300" s="16" t="s">
        <v>584</v>
      </c>
      <c r="N300" s="16" t="s">
        <v>871</v>
      </c>
      <c r="O300" s="16" t="s">
        <v>872</v>
      </c>
      <c r="P300" s="16" t="s">
        <v>546</v>
      </c>
      <c r="Q300" s="16">
        <v>25</v>
      </c>
      <c r="R300" s="16">
        <v>0</v>
      </c>
      <c r="S300" s="16">
        <v>25</v>
      </c>
      <c r="T300" s="18"/>
      <c r="U300" s="16" t="str">
        <f>VLOOKUP(C:C,'[1]12'!$C:$U,19,FALSE)</f>
        <v>据实补助</v>
      </c>
      <c r="V300" s="16" t="s">
        <v>666</v>
      </c>
      <c r="W300" s="16" t="str">
        <f t="shared" si="5"/>
        <v>修建过道100米，场地建设100平方等环境整治</v>
      </c>
      <c r="X300" s="16">
        <v>1</v>
      </c>
      <c r="Y300" s="16">
        <v>24</v>
      </c>
      <c r="Z300" s="16">
        <v>86</v>
      </c>
      <c r="AA300" s="16">
        <v>13</v>
      </c>
      <c r="AB300" s="16" t="s">
        <v>56</v>
      </c>
      <c r="AC300" s="16" t="s">
        <v>57</v>
      </c>
      <c r="AD300" s="16" t="s">
        <v>220</v>
      </c>
      <c r="AE300" s="53" t="s">
        <v>328</v>
      </c>
      <c r="AF300" s="54" t="s">
        <v>99</v>
      </c>
      <c r="AG300" s="62" t="s">
        <v>100</v>
      </c>
      <c r="AH300" s="62" t="s">
        <v>60</v>
      </c>
    </row>
    <row r="301" spans="1:34" s="1" customFormat="1" ht="75" customHeight="1">
      <c r="A301" s="21">
        <v>297</v>
      </c>
      <c r="B301" s="16">
        <v>2023</v>
      </c>
      <c r="C301" s="16" t="s">
        <v>997</v>
      </c>
      <c r="D301" s="16" t="s">
        <v>43</v>
      </c>
      <c r="E301" s="16" t="s">
        <v>44</v>
      </c>
      <c r="F301" s="16" t="s">
        <v>45</v>
      </c>
      <c r="G301" s="16" t="s">
        <v>216</v>
      </c>
      <c r="H301" s="16" t="s">
        <v>225</v>
      </c>
      <c r="I301" s="16" t="s">
        <v>127</v>
      </c>
      <c r="J301" s="16" t="s">
        <v>998</v>
      </c>
      <c r="K301" s="16" t="s">
        <v>150</v>
      </c>
      <c r="L301" s="16">
        <v>500</v>
      </c>
      <c r="M301" s="16" t="s">
        <v>584</v>
      </c>
      <c r="N301" s="16" t="s">
        <v>871</v>
      </c>
      <c r="O301" s="16" t="s">
        <v>872</v>
      </c>
      <c r="P301" s="16" t="s">
        <v>546</v>
      </c>
      <c r="Q301" s="16">
        <v>25</v>
      </c>
      <c r="R301" s="16">
        <v>25</v>
      </c>
      <c r="S301" s="16">
        <v>0</v>
      </c>
      <c r="T301" s="18">
        <v>0</v>
      </c>
      <c r="U301" s="16" t="str">
        <f>VLOOKUP(C:C,'[1]12'!$C:$U,19,FALSE)</f>
        <v>据实补助</v>
      </c>
      <c r="V301" s="16" t="s">
        <v>666</v>
      </c>
      <c r="W301" s="16" t="str">
        <f t="shared" si="5"/>
        <v>硬化余坪、入户路500平方米，完善公共基础设施</v>
      </c>
      <c r="X301" s="16">
        <v>1</v>
      </c>
      <c r="Y301" s="16">
        <v>45</v>
      </c>
      <c r="Z301" s="16">
        <v>220</v>
      </c>
      <c r="AA301" s="16">
        <v>10</v>
      </c>
      <c r="AB301" s="16" t="s">
        <v>56</v>
      </c>
      <c r="AC301" s="16" t="s">
        <v>57</v>
      </c>
      <c r="AD301" s="16" t="s">
        <v>220</v>
      </c>
      <c r="AE301" s="53" t="s">
        <v>225</v>
      </c>
      <c r="AF301" s="54" t="s">
        <v>99</v>
      </c>
      <c r="AG301" s="62" t="s">
        <v>100</v>
      </c>
      <c r="AH301" s="62" t="s">
        <v>60</v>
      </c>
    </row>
    <row r="302" spans="1:34" s="1" customFormat="1" ht="75" customHeight="1">
      <c r="A302" s="21">
        <v>298</v>
      </c>
      <c r="B302" s="16">
        <v>2023</v>
      </c>
      <c r="C302" s="16" t="s">
        <v>999</v>
      </c>
      <c r="D302" s="16" t="s">
        <v>43</v>
      </c>
      <c r="E302" s="16" t="s">
        <v>44</v>
      </c>
      <c r="F302" s="16" t="s">
        <v>45</v>
      </c>
      <c r="G302" s="16" t="s">
        <v>216</v>
      </c>
      <c r="H302" s="16" t="s">
        <v>532</v>
      </c>
      <c r="I302" s="16" t="s">
        <v>67</v>
      </c>
      <c r="J302" s="16" t="s">
        <v>1000</v>
      </c>
      <c r="K302" s="16" t="s">
        <v>150</v>
      </c>
      <c r="L302" s="16">
        <v>500</v>
      </c>
      <c r="M302" s="16" t="s">
        <v>584</v>
      </c>
      <c r="N302" s="16" t="s">
        <v>871</v>
      </c>
      <c r="O302" s="16" t="s">
        <v>872</v>
      </c>
      <c r="P302" s="16" t="s">
        <v>546</v>
      </c>
      <c r="Q302" s="16">
        <v>45</v>
      </c>
      <c r="R302" s="16">
        <v>45</v>
      </c>
      <c r="S302" s="16">
        <v>0</v>
      </c>
      <c r="T302" s="16">
        <v>0</v>
      </c>
      <c r="U302" s="16" t="s">
        <v>70</v>
      </c>
      <c r="V302" s="16" t="s">
        <v>666</v>
      </c>
      <c r="W302" s="16" t="str">
        <f t="shared" si="5"/>
        <v>余坪及入户路硬化500平方米等设施建设</v>
      </c>
      <c r="X302" s="16">
        <v>1</v>
      </c>
      <c r="Y302" s="16">
        <v>30</v>
      </c>
      <c r="Z302" s="16">
        <v>90</v>
      </c>
      <c r="AA302" s="16">
        <v>15</v>
      </c>
      <c r="AB302" s="16" t="s">
        <v>56</v>
      </c>
      <c r="AC302" s="16" t="s">
        <v>57</v>
      </c>
      <c r="AD302" s="16" t="s">
        <v>220</v>
      </c>
      <c r="AE302" s="53" t="s">
        <v>532</v>
      </c>
      <c r="AF302" s="54" t="s">
        <v>59</v>
      </c>
      <c r="AG302" s="54" t="s">
        <v>59</v>
      </c>
      <c r="AH302" s="54" t="s">
        <v>60</v>
      </c>
    </row>
    <row r="303" spans="1:34" s="1" customFormat="1" ht="75" customHeight="1">
      <c r="A303" s="21">
        <v>299</v>
      </c>
      <c r="B303" s="16">
        <v>2023</v>
      </c>
      <c r="C303" s="16" t="s">
        <v>1001</v>
      </c>
      <c r="D303" s="16" t="s">
        <v>43</v>
      </c>
      <c r="E303" s="16" t="s">
        <v>44</v>
      </c>
      <c r="F303" s="16" t="s">
        <v>45</v>
      </c>
      <c r="G303" s="16" t="s">
        <v>216</v>
      </c>
      <c r="H303" s="16" t="s">
        <v>480</v>
      </c>
      <c r="I303" s="16" t="s">
        <v>116</v>
      </c>
      <c r="J303" s="16" t="s">
        <v>1002</v>
      </c>
      <c r="K303" s="16" t="s">
        <v>150</v>
      </c>
      <c r="L303" s="16">
        <v>800</v>
      </c>
      <c r="M303" s="16" t="s">
        <v>584</v>
      </c>
      <c r="N303" s="16" t="s">
        <v>871</v>
      </c>
      <c r="O303" s="16" t="s">
        <v>872</v>
      </c>
      <c r="P303" s="16" t="s">
        <v>183</v>
      </c>
      <c r="Q303" s="16">
        <v>45</v>
      </c>
      <c r="R303" s="16">
        <v>45</v>
      </c>
      <c r="S303" s="16">
        <v>0</v>
      </c>
      <c r="T303" s="16">
        <v>0</v>
      </c>
      <c r="U303" s="16" t="s">
        <v>70</v>
      </c>
      <c r="V303" s="16" t="s">
        <v>666</v>
      </c>
      <c r="W303" s="16" t="str">
        <f t="shared" si="5"/>
        <v>土地平整800平方米及等庭院整治</v>
      </c>
      <c r="X303" s="16">
        <v>1</v>
      </c>
      <c r="Y303" s="16">
        <v>32</v>
      </c>
      <c r="Z303" s="16">
        <v>148</v>
      </c>
      <c r="AA303" s="16">
        <v>26</v>
      </c>
      <c r="AB303" s="16" t="s">
        <v>56</v>
      </c>
      <c r="AC303" s="16" t="s">
        <v>57</v>
      </c>
      <c r="AD303" s="16" t="s">
        <v>220</v>
      </c>
      <c r="AE303" s="53" t="s">
        <v>480</v>
      </c>
      <c r="AF303" s="54" t="s">
        <v>99</v>
      </c>
      <c r="AG303" s="62" t="s">
        <v>100</v>
      </c>
      <c r="AH303" s="62" t="s">
        <v>60</v>
      </c>
    </row>
    <row r="304" spans="1:34" s="1" customFormat="1" ht="150.75" customHeight="1">
      <c r="A304" s="21">
        <v>300</v>
      </c>
      <c r="B304" s="16">
        <v>2023</v>
      </c>
      <c r="C304" s="16" t="s">
        <v>1003</v>
      </c>
      <c r="D304" s="16" t="s">
        <v>43</v>
      </c>
      <c r="E304" s="16" t="s">
        <v>44</v>
      </c>
      <c r="F304" s="16" t="s">
        <v>45</v>
      </c>
      <c r="G304" s="16" t="s">
        <v>1004</v>
      </c>
      <c r="H304" s="16" t="s">
        <v>1005</v>
      </c>
      <c r="I304" s="16" t="s">
        <v>67</v>
      </c>
      <c r="J304" s="16" t="s">
        <v>1006</v>
      </c>
      <c r="K304" s="16" t="s">
        <v>446</v>
      </c>
      <c r="L304" s="16">
        <v>13</v>
      </c>
      <c r="M304" s="16" t="s">
        <v>584</v>
      </c>
      <c r="N304" s="16" t="s">
        <v>585</v>
      </c>
      <c r="O304" s="16" t="s">
        <v>1007</v>
      </c>
      <c r="P304" s="16" t="s">
        <v>546</v>
      </c>
      <c r="Q304" s="16">
        <v>391</v>
      </c>
      <c r="R304" s="16">
        <v>391</v>
      </c>
      <c r="S304" s="16">
        <v>0</v>
      </c>
      <c r="T304" s="16">
        <v>0</v>
      </c>
      <c r="U304" s="16" t="str">
        <f>VLOOKUP(C:C,'[1]12'!$C:$U,19,FALSE)</f>
        <v>根据《上犹县2022年山塘综合整治工程实施方案》进行补助</v>
      </c>
      <c r="V304" s="16" t="s">
        <v>1008</v>
      </c>
      <c r="W304" s="16" t="str">
        <f t="shared" si="5"/>
        <v>对13座危险、病害山塘坝体前后坡进行整治加固，迎水面进行贴六角块防渗，后坝坡新建排水棱体；重建维修灌溉放水斜管、平管；对溢洪道进行拓宽疏通，边坡进行衬砌；设置安全警示牌等警示设施。</v>
      </c>
      <c r="X304" s="16">
        <v>5</v>
      </c>
      <c r="Y304" s="16">
        <v>253</v>
      </c>
      <c r="Z304" s="16">
        <v>763</v>
      </c>
      <c r="AA304" s="16">
        <v>135</v>
      </c>
      <c r="AB304" s="16" t="s">
        <v>56</v>
      </c>
      <c r="AC304" s="16" t="s">
        <v>760</v>
      </c>
      <c r="AD304" s="16" t="s">
        <v>46</v>
      </c>
      <c r="AE304" s="53" t="s">
        <v>58</v>
      </c>
      <c r="AF304" s="54" t="s">
        <v>59</v>
      </c>
      <c r="AG304" s="54" t="s">
        <v>59</v>
      </c>
      <c r="AH304" s="54" t="s">
        <v>60</v>
      </c>
    </row>
    <row r="305" spans="1:34" s="1" customFormat="1" ht="97.5" customHeight="1">
      <c r="A305" s="21">
        <v>301</v>
      </c>
      <c r="B305" s="16">
        <v>2023</v>
      </c>
      <c r="C305" s="16" t="s">
        <v>1009</v>
      </c>
      <c r="D305" s="16" t="s">
        <v>43</v>
      </c>
      <c r="E305" s="16" t="s">
        <v>44</v>
      </c>
      <c r="F305" s="16" t="s">
        <v>45</v>
      </c>
      <c r="G305" s="16" t="s">
        <v>234</v>
      </c>
      <c r="H305" s="16" t="s">
        <v>1010</v>
      </c>
      <c r="I305" s="16" t="s">
        <v>67</v>
      </c>
      <c r="J305" s="16" t="s">
        <v>1011</v>
      </c>
      <c r="K305" s="16" t="s">
        <v>92</v>
      </c>
      <c r="L305" s="16">
        <v>0.7</v>
      </c>
      <c r="M305" s="16" t="s">
        <v>584</v>
      </c>
      <c r="N305" s="16" t="s">
        <v>585</v>
      </c>
      <c r="O305" s="16" t="s">
        <v>1007</v>
      </c>
      <c r="P305" s="16" t="s">
        <v>546</v>
      </c>
      <c r="Q305" s="16">
        <v>70</v>
      </c>
      <c r="R305" s="16">
        <v>70</v>
      </c>
      <c r="S305" s="16">
        <v>0</v>
      </c>
      <c r="T305" s="16">
        <v>0</v>
      </c>
      <c r="U305" s="16" t="str">
        <f>VLOOKUP(C:C,'[1]12'!$C:$U,19,FALSE)</f>
        <v>据实补助</v>
      </c>
      <c r="V305" s="16" t="s">
        <v>1008</v>
      </c>
      <c r="W305" s="16" t="str">
        <f t="shared" si="5"/>
        <v>打抗旱机井3个；，管网更换700米（PE160);圩镇集中供水增加水源点1处，管网延伸800米电动机抽水泵1台等配套设施建设</v>
      </c>
      <c r="X305" s="16">
        <v>1</v>
      </c>
      <c r="Y305" s="16">
        <v>230</v>
      </c>
      <c r="Z305" s="16">
        <v>920</v>
      </c>
      <c r="AA305" s="16">
        <v>25</v>
      </c>
      <c r="AB305" s="16" t="s">
        <v>56</v>
      </c>
      <c r="AC305" s="16" t="s">
        <v>760</v>
      </c>
      <c r="AD305" s="16" t="s">
        <v>240</v>
      </c>
      <c r="AE305" s="53" t="s">
        <v>1012</v>
      </c>
      <c r="AF305" s="54" t="s">
        <v>99</v>
      </c>
      <c r="AG305" s="62" t="s">
        <v>100</v>
      </c>
      <c r="AH305" s="62" t="s">
        <v>60</v>
      </c>
    </row>
    <row r="306" spans="1:34" s="1" customFormat="1" ht="75" customHeight="1">
      <c r="A306" s="21">
        <v>302</v>
      </c>
      <c r="B306" s="16">
        <v>2023</v>
      </c>
      <c r="C306" s="16" t="s">
        <v>1013</v>
      </c>
      <c r="D306" s="16" t="s">
        <v>43</v>
      </c>
      <c r="E306" s="16" t="s">
        <v>44</v>
      </c>
      <c r="F306" s="16" t="s">
        <v>45</v>
      </c>
      <c r="G306" s="16" t="s">
        <v>125</v>
      </c>
      <c r="H306" s="16" t="s">
        <v>490</v>
      </c>
      <c r="I306" s="16" t="s">
        <v>67</v>
      </c>
      <c r="J306" s="16" t="s">
        <v>1014</v>
      </c>
      <c r="K306" s="16" t="s">
        <v>92</v>
      </c>
      <c r="L306" s="16">
        <v>2.6</v>
      </c>
      <c r="M306" s="16" t="s">
        <v>584</v>
      </c>
      <c r="N306" s="16" t="s">
        <v>585</v>
      </c>
      <c r="O306" s="16" t="s">
        <v>1007</v>
      </c>
      <c r="P306" s="16" t="s">
        <v>183</v>
      </c>
      <c r="Q306" s="16">
        <v>20</v>
      </c>
      <c r="R306" s="16">
        <v>20</v>
      </c>
      <c r="S306" s="16">
        <v>0</v>
      </c>
      <c r="T306" s="16">
        <v>0</v>
      </c>
      <c r="U306" s="16" t="str">
        <f>VLOOKUP(C:C,'[1]12'!$C:$U,19,FALSE)</f>
        <v>据实补助</v>
      </c>
      <c r="V306" s="16" t="s">
        <v>1008</v>
      </c>
      <c r="W306" s="16" t="str">
        <f t="shared" si="5"/>
        <v>63PE管网2600米，75PE管500米左右</v>
      </c>
      <c r="X306" s="16">
        <v>1</v>
      </c>
      <c r="Y306" s="16">
        <v>161</v>
      </c>
      <c r="Z306" s="16">
        <v>523</v>
      </c>
      <c r="AA306" s="16">
        <v>19</v>
      </c>
      <c r="AB306" s="16" t="s">
        <v>56</v>
      </c>
      <c r="AC306" s="16" t="s">
        <v>760</v>
      </c>
      <c r="AD306" s="16" t="s">
        <v>131</v>
      </c>
      <c r="AE306" s="53" t="s">
        <v>490</v>
      </c>
      <c r="AF306" s="54" t="s">
        <v>99</v>
      </c>
      <c r="AG306" s="62" t="s">
        <v>100</v>
      </c>
      <c r="AH306" s="62" t="s">
        <v>60</v>
      </c>
    </row>
    <row r="307" spans="1:34" s="1" customFormat="1" ht="75" customHeight="1">
      <c r="A307" s="21">
        <v>303</v>
      </c>
      <c r="B307" s="16">
        <v>2023</v>
      </c>
      <c r="C307" s="16" t="s">
        <v>1015</v>
      </c>
      <c r="D307" s="16" t="s">
        <v>43</v>
      </c>
      <c r="E307" s="16" t="s">
        <v>44</v>
      </c>
      <c r="F307" s="16" t="s">
        <v>45</v>
      </c>
      <c r="G307" s="16" t="s">
        <v>141</v>
      </c>
      <c r="H307" s="16" t="s">
        <v>388</v>
      </c>
      <c r="I307" s="16" t="s">
        <v>116</v>
      </c>
      <c r="J307" s="16" t="s">
        <v>1016</v>
      </c>
      <c r="K307" s="16" t="s">
        <v>92</v>
      </c>
      <c r="L307" s="16">
        <v>2</v>
      </c>
      <c r="M307" s="16" t="s">
        <v>584</v>
      </c>
      <c r="N307" s="16" t="s">
        <v>585</v>
      </c>
      <c r="O307" s="16" t="s">
        <v>1007</v>
      </c>
      <c r="P307" s="16" t="s">
        <v>183</v>
      </c>
      <c r="Q307" s="16">
        <v>28</v>
      </c>
      <c r="R307" s="16">
        <v>28</v>
      </c>
      <c r="S307" s="16">
        <v>0</v>
      </c>
      <c r="T307" s="16">
        <v>0</v>
      </c>
      <c r="U307" s="16" t="str">
        <f>VLOOKUP(C:C,'[1]12'!$C:$U,19,FALSE)</f>
        <v>据实补助</v>
      </c>
      <c r="V307" s="16" t="s">
        <v>1008</v>
      </c>
      <c r="W307" s="16" t="str">
        <f t="shared" si="5"/>
        <v>新建1个35立方米水池，大网管75#管2000米</v>
      </c>
      <c r="X307" s="16">
        <v>1</v>
      </c>
      <c r="Y307" s="16">
        <v>132</v>
      </c>
      <c r="Z307" s="16">
        <v>459</v>
      </c>
      <c r="AA307" s="16">
        <v>95</v>
      </c>
      <c r="AB307" s="16" t="s">
        <v>56</v>
      </c>
      <c r="AC307" s="16" t="s">
        <v>760</v>
      </c>
      <c r="AD307" s="16" t="s">
        <v>145</v>
      </c>
      <c r="AE307" s="53" t="s">
        <v>388</v>
      </c>
      <c r="AF307" s="54" t="s">
        <v>99</v>
      </c>
      <c r="AG307" s="62" t="s">
        <v>100</v>
      </c>
      <c r="AH307" s="62" t="s">
        <v>60</v>
      </c>
    </row>
    <row r="308" spans="1:34" s="1" customFormat="1" ht="145.5" customHeight="1">
      <c r="A308" s="21">
        <v>304</v>
      </c>
      <c r="B308" s="16">
        <v>2023</v>
      </c>
      <c r="C308" s="16" t="s">
        <v>1017</v>
      </c>
      <c r="D308" s="16" t="s">
        <v>43</v>
      </c>
      <c r="E308" s="16" t="s">
        <v>44</v>
      </c>
      <c r="F308" s="16" t="s">
        <v>45</v>
      </c>
      <c r="G308" s="16" t="s">
        <v>141</v>
      </c>
      <c r="H308" s="16" t="s">
        <v>142</v>
      </c>
      <c r="I308" s="16" t="s">
        <v>116</v>
      </c>
      <c r="J308" s="16" t="s">
        <v>1018</v>
      </c>
      <c r="K308" s="16" t="s">
        <v>92</v>
      </c>
      <c r="L308" s="16">
        <v>3.5</v>
      </c>
      <c r="M308" s="16" t="s">
        <v>584</v>
      </c>
      <c r="N308" s="16" t="s">
        <v>585</v>
      </c>
      <c r="O308" s="16" t="s">
        <v>1007</v>
      </c>
      <c r="P308" s="16" t="s">
        <v>183</v>
      </c>
      <c r="Q308" s="16">
        <v>79</v>
      </c>
      <c r="R308" s="16">
        <v>79</v>
      </c>
      <c r="S308" s="16">
        <v>0</v>
      </c>
      <c r="T308" s="16">
        <v>0</v>
      </c>
      <c r="U308" s="16" t="str">
        <f>VLOOKUP(C:C,'[1]12'!$C:$U,19,FALSE)</f>
        <v>据实补助</v>
      </c>
      <c r="V308" s="16" t="s">
        <v>1008</v>
      </c>
      <c r="W308" s="16" t="str">
        <f t="shared" si="5"/>
        <v>铺设110自来水主管道3500米，维修自来水供水池3处，自来水入户管道50#管道约1300米，自来水32#入户管道约3000米，水表及安装入户数共318户，开挖及维修回补透水砖面积约900平方米等</v>
      </c>
      <c r="X308" s="16">
        <v>3</v>
      </c>
      <c r="Y308" s="16">
        <v>302</v>
      </c>
      <c r="Z308" s="16">
        <v>1200</v>
      </c>
      <c r="AA308" s="16">
        <v>62</v>
      </c>
      <c r="AB308" s="16" t="s">
        <v>56</v>
      </c>
      <c r="AC308" s="16" t="s">
        <v>760</v>
      </c>
      <c r="AD308" s="16" t="s">
        <v>145</v>
      </c>
      <c r="AE308" s="53" t="s">
        <v>142</v>
      </c>
      <c r="AF308" s="54" t="s">
        <v>99</v>
      </c>
      <c r="AG308" s="62" t="s">
        <v>100</v>
      </c>
      <c r="AH308" s="62" t="s">
        <v>60</v>
      </c>
    </row>
    <row r="309" spans="1:34" s="1" customFormat="1" ht="85.5" customHeight="1">
      <c r="A309" s="21">
        <v>305</v>
      </c>
      <c r="B309" s="16">
        <v>2023</v>
      </c>
      <c r="C309" s="16" t="s">
        <v>1019</v>
      </c>
      <c r="D309" s="16" t="s">
        <v>43</v>
      </c>
      <c r="E309" s="16" t="s">
        <v>44</v>
      </c>
      <c r="F309" s="16" t="s">
        <v>45</v>
      </c>
      <c r="G309" s="16" t="s">
        <v>174</v>
      </c>
      <c r="H309" s="16" t="s">
        <v>613</v>
      </c>
      <c r="I309" s="16" t="s">
        <v>116</v>
      </c>
      <c r="J309" s="16" t="s">
        <v>1020</v>
      </c>
      <c r="K309" s="16" t="s">
        <v>92</v>
      </c>
      <c r="L309" s="16">
        <v>1.6</v>
      </c>
      <c r="M309" s="16" t="s">
        <v>584</v>
      </c>
      <c r="N309" s="16" t="s">
        <v>585</v>
      </c>
      <c r="O309" s="16" t="s">
        <v>1007</v>
      </c>
      <c r="P309" s="16" t="s">
        <v>546</v>
      </c>
      <c r="Q309" s="16">
        <v>30</v>
      </c>
      <c r="R309" s="16">
        <v>30</v>
      </c>
      <c r="S309" s="16">
        <v>0</v>
      </c>
      <c r="T309" s="16">
        <v>0</v>
      </c>
      <c r="U309" s="16" t="str">
        <f>VLOOKUP(C:C,'[1]12'!$C:$U,19,FALSE)</f>
        <v>据实补助</v>
      </c>
      <c r="V309" s="16" t="s">
        <v>1008</v>
      </c>
      <c r="W309" s="16" t="str">
        <f t="shared" si="5"/>
        <v>新建蓄水池2座、DN110PE给水管约约450米、DN63PE给水管约约1600米、DN75PE给水管约约750米等</v>
      </c>
      <c r="X309" s="16">
        <v>1</v>
      </c>
      <c r="Y309" s="16">
        <v>48</v>
      </c>
      <c r="Z309" s="16">
        <v>168</v>
      </c>
      <c r="AA309" s="16">
        <v>19</v>
      </c>
      <c r="AB309" s="16" t="s">
        <v>56</v>
      </c>
      <c r="AC309" s="16" t="s">
        <v>760</v>
      </c>
      <c r="AD309" s="16" t="s">
        <v>178</v>
      </c>
      <c r="AE309" s="53" t="s">
        <v>613</v>
      </c>
      <c r="AF309" s="54" t="s">
        <v>99</v>
      </c>
      <c r="AG309" s="62" t="s">
        <v>100</v>
      </c>
      <c r="AH309" s="62" t="s">
        <v>60</v>
      </c>
    </row>
    <row r="310" spans="1:34" s="1" customFormat="1" ht="90" customHeight="1">
      <c r="A310" s="21">
        <v>306</v>
      </c>
      <c r="B310" s="16">
        <v>2023</v>
      </c>
      <c r="C310" s="16" t="s">
        <v>1021</v>
      </c>
      <c r="D310" s="16" t="s">
        <v>43</v>
      </c>
      <c r="E310" s="16" t="s">
        <v>44</v>
      </c>
      <c r="F310" s="16" t="s">
        <v>45</v>
      </c>
      <c r="G310" s="16" t="s">
        <v>174</v>
      </c>
      <c r="H310" s="16" t="s">
        <v>1022</v>
      </c>
      <c r="I310" s="16" t="s">
        <v>67</v>
      </c>
      <c r="J310" s="16" t="s">
        <v>1023</v>
      </c>
      <c r="K310" s="16" t="s">
        <v>92</v>
      </c>
      <c r="L310" s="16">
        <v>2.9</v>
      </c>
      <c r="M310" s="16" t="s">
        <v>584</v>
      </c>
      <c r="N310" s="16" t="s">
        <v>585</v>
      </c>
      <c r="O310" s="16" t="s">
        <v>1007</v>
      </c>
      <c r="P310" s="16" t="s">
        <v>546</v>
      </c>
      <c r="Q310" s="16">
        <v>8</v>
      </c>
      <c r="R310" s="16">
        <v>8</v>
      </c>
      <c r="S310" s="16">
        <v>0</v>
      </c>
      <c r="T310" s="16">
        <v>0</v>
      </c>
      <c r="U310" s="16" t="s">
        <v>70</v>
      </c>
      <c r="V310" s="16" t="s">
        <v>1008</v>
      </c>
      <c r="W310" s="16" t="str">
        <f t="shared" si="5"/>
        <v>新建蓄水池（4.95*3.95*1.5m）1座、蓄水池（1.5*1.5*1.5m）1座、DN32PE给水管2900米等</v>
      </c>
      <c r="X310" s="16">
        <v>1</v>
      </c>
      <c r="Y310" s="16">
        <v>26</v>
      </c>
      <c r="Z310" s="16">
        <v>112</v>
      </c>
      <c r="AA310" s="16">
        <v>26</v>
      </c>
      <c r="AB310" s="16" t="s">
        <v>56</v>
      </c>
      <c r="AC310" s="16" t="s">
        <v>760</v>
      </c>
      <c r="AD310" s="16" t="s">
        <v>178</v>
      </c>
      <c r="AE310" s="53" t="s">
        <v>1022</v>
      </c>
      <c r="AF310" s="54" t="s">
        <v>99</v>
      </c>
      <c r="AG310" s="62" t="s">
        <v>100</v>
      </c>
      <c r="AH310" s="62" t="s">
        <v>60</v>
      </c>
    </row>
    <row r="311" spans="1:34" s="1" customFormat="1" ht="75" customHeight="1">
      <c r="A311" s="21">
        <v>307</v>
      </c>
      <c r="B311" s="16">
        <v>2023</v>
      </c>
      <c r="C311" s="16" t="s">
        <v>1024</v>
      </c>
      <c r="D311" s="16" t="s">
        <v>43</v>
      </c>
      <c r="E311" s="16" t="s">
        <v>44</v>
      </c>
      <c r="F311" s="16" t="s">
        <v>45</v>
      </c>
      <c r="G311" s="16" t="s">
        <v>297</v>
      </c>
      <c r="H311" s="16" t="s">
        <v>434</v>
      </c>
      <c r="I311" s="16" t="s">
        <v>67</v>
      </c>
      <c r="J311" s="16" t="s">
        <v>1025</v>
      </c>
      <c r="K311" s="16" t="s">
        <v>92</v>
      </c>
      <c r="L311" s="16">
        <v>2</v>
      </c>
      <c r="M311" s="16" t="s">
        <v>584</v>
      </c>
      <c r="N311" s="16" t="s">
        <v>585</v>
      </c>
      <c r="O311" s="16" t="s">
        <v>1007</v>
      </c>
      <c r="P311" s="16" t="s">
        <v>183</v>
      </c>
      <c r="Q311" s="16">
        <v>15</v>
      </c>
      <c r="R311" s="16">
        <v>15</v>
      </c>
      <c r="S311" s="16">
        <v>0</v>
      </c>
      <c r="T311" s="16">
        <v>0</v>
      </c>
      <c r="U311" s="16" t="str">
        <f>VLOOKUP(C:C,'[1]12'!$C:$U,19,FALSE)</f>
        <v>据实补助</v>
      </c>
      <c r="V311" s="16" t="s">
        <v>1008</v>
      </c>
      <c r="W311" s="16" t="str">
        <f t="shared" si="5"/>
        <v>新修水池1座，水管铺设2公里</v>
      </c>
      <c r="X311" s="16">
        <v>3</v>
      </c>
      <c r="Y311" s="16">
        <v>35</v>
      </c>
      <c r="Z311" s="16">
        <v>136</v>
      </c>
      <c r="AA311" s="16">
        <v>19</v>
      </c>
      <c r="AB311" s="16" t="s">
        <v>56</v>
      </c>
      <c r="AC311" s="16" t="s">
        <v>760</v>
      </c>
      <c r="AD311" s="16" t="s">
        <v>437</v>
      </c>
      <c r="AE311" s="53" t="s">
        <v>434</v>
      </c>
      <c r="AF311" s="54" t="s">
        <v>99</v>
      </c>
      <c r="AG311" s="62" t="s">
        <v>100</v>
      </c>
      <c r="AH311" s="62" t="s">
        <v>60</v>
      </c>
    </row>
    <row r="312" spans="1:34" s="1" customFormat="1" ht="75" customHeight="1">
      <c r="A312" s="21">
        <v>308</v>
      </c>
      <c r="B312" s="16">
        <v>2023</v>
      </c>
      <c r="C312" s="16" t="s">
        <v>1026</v>
      </c>
      <c r="D312" s="16" t="s">
        <v>43</v>
      </c>
      <c r="E312" s="16" t="s">
        <v>44</v>
      </c>
      <c r="F312" s="16" t="s">
        <v>45</v>
      </c>
      <c r="G312" s="16" t="s">
        <v>180</v>
      </c>
      <c r="H312" s="16" t="s">
        <v>1027</v>
      </c>
      <c r="I312" s="16" t="s">
        <v>127</v>
      </c>
      <c r="J312" s="16" t="s">
        <v>1028</v>
      </c>
      <c r="K312" s="16" t="s">
        <v>92</v>
      </c>
      <c r="L312" s="16">
        <v>1.2</v>
      </c>
      <c r="M312" s="16" t="s">
        <v>584</v>
      </c>
      <c r="N312" s="16" t="s">
        <v>585</v>
      </c>
      <c r="O312" s="16" t="s">
        <v>1007</v>
      </c>
      <c r="P312" s="16" t="s">
        <v>183</v>
      </c>
      <c r="Q312" s="16">
        <v>15</v>
      </c>
      <c r="R312" s="16">
        <v>15</v>
      </c>
      <c r="S312" s="16">
        <v>0</v>
      </c>
      <c r="T312" s="16">
        <v>0</v>
      </c>
      <c r="U312" s="16" t="str">
        <f>VLOOKUP(C:C,'[1]12'!$C:$U,19,FALSE)</f>
        <v>据实补助</v>
      </c>
      <c r="V312" s="16" t="s">
        <v>1008</v>
      </c>
      <c r="W312" s="16" t="str">
        <f t="shared" si="5"/>
        <v>铺设主管及各类管网铺设约1200米，其它附属设施建设等</v>
      </c>
      <c r="X312" s="16">
        <v>1</v>
      </c>
      <c r="Y312" s="16">
        <v>125</v>
      </c>
      <c r="Z312" s="16">
        <v>458</v>
      </c>
      <c r="AA312" s="16">
        <v>56</v>
      </c>
      <c r="AB312" s="16" t="s">
        <v>56</v>
      </c>
      <c r="AC312" s="16" t="s">
        <v>760</v>
      </c>
      <c r="AD312" s="16" t="s">
        <v>185</v>
      </c>
      <c r="AE312" s="53" t="s">
        <v>1027</v>
      </c>
      <c r="AF312" s="54" t="s">
        <v>59</v>
      </c>
      <c r="AG312" s="54" t="s">
        <v>59</v>
      </c>
      <c r="AH312" s="54" t="s">
        <v>60</v>
      </c>
    </row>
    <row r="313" spans="1:34" s="1" customFormat="1" ht="75" customHeight="1">
      <c r="A313" s="21">
        <v>309</v>
      </c>
      <c r="B313" s="16">
        <v>2023</v>
      </c>
      <c r="C313" s="16" t="s">
        <v>1029</v>
      </c>
      <c r="D313" s="16" t="s">
        <v>83</v>
      </c>
      <c r="E313" s="16" t="s">
        <v>44</v>
      </c>
      <c r="F313" s="16" t="s">
        <v>45</v>
      </c>
      <c r="G313" s="16" t="s">
        <v>89</v>
      </c>
      <c r="H313" s="16" t="s">
        <v>964</v>
      </c>
      <c r="I313" s="16" t="s">
        <v>127</v>
      </c>
      <c r="J313" s="16" t="s">
        <v>1030</v>
      </c>
      <c r="K313" s="16" t="s">
        <v>92</v>
      </c>
      <c r="L313" s="16">
        <v>2</v>
      </c>
      <c r="M313" s="16" t="s">
        <v>584</v>
      </c>
      <c r="N313" s="16" t="s">
        <v>585</v>
      </c>
      <c r="O313" s="16" t="s">
        <v>1007</v>
      </c>
      <c r="P313" s="16" t="s">
        <v>1031</v>
      </c>
      <c r="Q313" s="16">
        <v>20</v>
      </c>
      <c r="R313" s="16">
        <v>20</v>
      </c>
      <c r="S313" s="16">
        <v>0</v>
      </c>
      <c r="T313" s="16">
        <v>0</v>
      </c>
      <c r="U313" s="16" t="str">
        <f>VLOOKUP(C:C,'[1]12'!$C:$U,19,FALSE)</f>
        <v>据实补助</v>
      </c>
      <c r="V313" s="16" t="s">
        <v>1008</v>
      </c>
      <c r="W313" s="16" t="str">
        <f t="shared" si="5"/>
        <v>50mm饮水管2000米，净水池4个等附属设施</v>
      </c>
      <c r="X313" s="16">
        <v>1</v>
      </c>
      <c r="Y313" s="16">
        <v>93</v>
      </c>
      <c r="Z313" s="16">
        <v>445</v>
      </c>
      <c r="AA313" s="16">
        <v>24</v>
      </c>
      <c r="AB313" s="16" t="s">
        <v>56</v>
      </c>
      <c r="AC313" s="16" t="s">
        <v>760</v>
      </c>
      <c r="AD313" s="16" t="s">
        <v>197</v>
      </c>
      <c r="AE313" s="53" t="s">
        <v>964</v>
      </c>
      <c r="AF313" s="54" t="s">
        <v>99</v>
      </c>
      <c r="AG313" s="62" t="s">
        <v>100</v>
      </c>
      <c r="AH313" s="62" t="s">
        <v>60</v>
      </c>
    </row>
    <row r="314" spans="1:34" s="1" customFormat="1" ht="75" customHeight="1">
      <c r="A314" s="21">
        <v>310</v>
      </c>
      <c r="B314" s="16">
        <v>2023</v>
      </c>
      <c r="C314" s="16" t="s">
        <v>1032</v>
      </c>
      <c r="D314" s="16" t="s">
        <v>83</v>
      </c>
      <c r="E314" s="16" t="s">
        <v>44</v>
      </c>
      <c r="F314" s="16" t="s">
        <v>45</v>
      </c>
      <c r="G314" s="16" t="s">
        <v>89</v>
      </c>
      <c r="H314" s="16" t="s">
        <v>90</v>
      </c>
      <c r="I314" s="16" t="s">
        <v>67</v>
      </c>
      <c r="J314" s="16" t="s">
        <v>1033</v>
      </c>
      <c r="K314" s="16" t="s">
        <v>92</v>
      </c>
      <c r="L314" s="16">
        <v>6</v>
      </c>
      <c r="M314" s="16" t="s">
        <v>584</v>
      </c>
      <c r="N314" s="16" t="s">
        <v>585</v>
      </c>
      <c r="O314" s="16" t="s">
        <v>1007</v>
      </c>
      <c r="P314" s="16" t="s">
        <v>628</v>
      </c>
      <c r="Q314" s="16">
        <v>12</v>
      </c>
      <c r="R314" s="16">
        <v>12</v>
      </c>
      <c r="S314" s="16">
        <v>0</v>
      </c>
      <c r="T314" s="16">
        <v>0</v>
      </c>
      <c r="U314" s="16" t="str">
        <f>VLOOKUP(C:C,'[1]12'!$C:$U,19,FALSE)</f>
        <v>据实补助</v>
      </c>
      <c r="V314" s="16" t="s">
        <v>1008</v>
      </c>
      <c r="W314" s="16" t="str">
        <f t="shared" si="5"/>
        <v>水管维修6000米及附属设施</v>
      </c>
      <c r="X314" s="16">
        <v>1</v>
      </c>
      <c r="Y314" s="16">
        <v>129</v>
      </c>
      <c r="Z314" s="16">
        <v>534</v>
      </c>
      <c r="AA314" s="16">
        <v>40</v>
      </c>
      <c r="AB314" s="16" t="s">
        <v>56</v>
      </c>
      <c r="AC314" s="16" t="s">
        <v>760</v>
      </c>
      <c r="AD314" s="16" t="s">
        <v>197</v>
      </c>
      <c r="AE314" s="53" t="s">
        <v>90</v>
      </c>
      <c r="AF314" s="54" t="s">
        <v>99</v>
      </c>
      <c r="AG314" s="62" t="s">
        <v>100</v>
      </c>
      <c r="AH314" s="62" t="s">
        <v>60</v>
      </c>
    </row>
    <row r="315" spans="1:34" s="1" customFormat="1" ht="75" customHeight="1">
      <c r="A315" s="21">
        <v>311</v>
      </c>
      <c r="B315" s="16">
        <v>2023</v>
      </c>
      <c r="C315" s="16" t="s">
        <v>1034</v>
      </c>
      <c r="D315" s="16" t="s">
        <v>43</v>
      </c>
      <c r="E315" s="16" t="s">
        <v>44</v>
      </c>
      <c r="F315" s="16" t="s">
        <v>45</v>
      </c>
      <c r="G315" s="16" t="s">
        <v>333</v>
      </c>
      <c r="H315" s="16" t="s">
        <v>334</v>
      </c>
      <c r="I315" s="16" t="s">
        <v>67</v>
      </c>
      <c r="J315" s="16" t="s">
        <v>1035</v>
      </c>
      <c r="K315" s="16" t="s">
        <v>92</v>
      </c>
      <c r="L315" s="16">
        <v>2</v>
      </c>
      <c r="M315" s="16" t="s">
        <v>584</v>
      </c>
      <c r="N315" s="16" t="s">
        <v>585</v>
      </c>
      <c r="O315" s="16" t="s">
        <v>1007</v>
      </c>
      <c r="P315" s="16" t="s">
        <v>183</v>
      </c>
      <c r="Q315" s="16">
        <v>20</v>
      </c>
      <c r="R315" s="16">
        <v>20</v>
      </c>
      <c r="S315" s="16">
        <v>0</v>
      </c>
      <c r="T315" s="16">
        <v>0</v>
      </c>
      <c r="U315" s="16" t="str">
        <f>VLOOKUP(C:C,'[1]12'!$C:$U,19,FALSE)</f>
        <v>据实补助</v>
      </c>
      <c r="V315" s="16" t="s">
        <v>1008</v>
      </c>
      <c r="W315" s="16" t="str">
        <f t="shared" si="5"/>
        <v>水井1座、水管铺设2000米，蓄水池及抽水设备等建设</v>
      </c>
      <c r="X315" s="16">
        <v>1</v>
      </c>
      <c r="Y315" s="16">
        <v>30</v>
      </c>
      <c r="Z315" s="16">
        <v>150</v>
      </c>
      <c r="AA315" s="16">
        <v>11</v>
      </c>
      <c r="AB315" s="16" t="s">
        <v>526</v>
      </c>
      <c r="AC315" s="16" t="s">
        <v>760</v>
      </c>
      <c r="AD315" s="16" t="s">
        <v>337</v>
      </c>
      <c r="AE315" s="53" t="s">
        <v>334</v>
      </c>
      <c r="AF315" s="54" t="s">
        <v>99</v>
      </c>
      <c r="AG315" s="62" t="s">
        <v>100</v>
      </c>
      <c r="AH315" s="62" t="s">
        <v>60</v>
      </c>
    </row>
    <row r="316" spans="1:34" s="1" customFormat="1" ht="75" customHeight="1">
      <c r="A316" s="21">
        <v>312</v>
      </c>
      <c r="B316" s="16">
        <v>2023</v>
      </c>
      <c r="C316" s="16" t="s">
        <v>1036</v>
      </c>
      <c r="D316" s="16" t="s">
        <v>43</v>
      </c>
      <c r="E316" s="16" t="s">
        <v>44</v>
      </c>
      <c r="F316" s="16" t="s">
        <v>45</v>
      </c>
      <c r="G316" s="16" t="s">
        <v>333</v>
      </c>
      <c r="H316" s="16" t="s">
        <v>1037</v>
      </c>
      <c r="I316" s="16" t="s">
        <v>67</v>
      </c>
      <c r="J316" s="16" t="s">
        <v>1038</v>
      </c>
      <c r="K316" s="16" t="s">
        <v>92</v>
      </c>
      <c r="L316" s="16">
        <v>0.5</v>
      </c>
      <c r="M316" s="16" t="s">
        <v>584</v>
      </c>
      <c r="N316" s="16" t="s">
        <v>585</v>
      </c>
      <c r="O316" s="16" t="s">
        <v>1007</v>
      </c>
      <c r="P316" s="16" t="s">
        <v>546</v>
      </c>
      <c r="Q316" s="16">
        <v>50</v>
      </c>
      <c r="R316" s="16">
        <v>50</v>
      </c>
      <c r="S316" s="16">
        <v>0</v>
      </c>
      <c r="T316" s="16">
        <v>0</v>
      </c>
      <c r="U316" s="16" t="s">
        <v>70</v>
      </c>
      <c r="V316" s="16" t="s">
        <v>1008</v>
      </c>
      <c r="W316" s="16" t="str">
        <f t="shared" si="5"/>
        <v>函管铺设约200米、泄洪道，坝体加固约500米等其他水利设施</v>
      </c>
      <c r="X316" s="16">
        <v>1</v>
      </c>
      <c r="Y316" s="16">
        <v>38</v>
      </c>
      <c r="Z316" s="16">
        <v>137</v>
      </c>
      <c r="AA316" s="16">
        <v>33</v>
      </c>
      <c r="AB316" s="16" t="s">
        <v>56</v>
      </c>
      <c r="AC316" s="16" t="s">
        <v>760</v>
      </c>
      <c r="AD316" s="16" t="s">
        <v>337</v>
      </c>
      <c r="AE316" s="53" t="s">
        <v>1037</v>
      </c>
      <c r="AF316" s="54" t="s">
        <v>99</v>
      </c>
      <c r="AG316" s="62" t="s">
        <v>100</v>
      </c>
      <c r="AH316" s="62" t="s">
        <v>60</v>
      </c>
    </row>
    <row r="317" spans="1:34" s="1" customFormat="1" ht="75" customHeight="1">
      <c r="A317" s="21">
        <v>313</v>
      </c>
      <c r="B317" s="16">
        <v>2023</v>
      </c>
      <c r="C317" s="16" t="s">
        <v>1039</v>
      </c>
      <c r="D317" s="16" t="s">
        <v>43</v>
      </c>
      <c r="E317" s="16" t="s">
        <v>44</v>
      </c>
      <c r="F317" s="16" t="s">
        <v>45</v>
      </c>
      <c r="G317" s="16" t="s">
        <v>203</v>
      </c>
      <c r="H317" s="16" t="s">
        <v>1040</v>
      </c>
      <c r="I317" s="16" t="s">
        <v>67</v>
      </c>
      <c r="J317" s="16" t="s">
        <v>1041</v>
      </c>
      <c r="K317" s="16" t="s">
        <v>92</v>
      </c>
      <c r="L317" s="16">
        <v>0.9</v>
      </c>
      <c r="M317" s="16" t="s">
        <v>584</v>
      </c>
      <c r="N317" s="16" t="s">
        <v>585</v>
      </c>
      <c r="O317" s="16" t="s">
        <v>1007</v>
      </c>
      <c r="P317" s="16" t="s">
        <v>546</v>
      </c>
      <c r="Q317" s="16">
        <v>15</v>
      </c>
      <c r="R317" s="16">
        <v>15</v>
      </c>
      <c r="S317" s="16">
        <v>0</v>
      </c>
      <c r="T317" s="16">
        <v>0</v>
      </c>
      <c r="U317" s="16" t="str">
        <f>VLOOKUP(C:C,'[1]12'!$C:$U,19,FALSE)</f>
        <v>据实补助</v>
      </c>
      <c r="V317" s="16" t="s">
        <v>1008</v>
      </c>
      <c r="W317" s="16" t="str">
        <f t="shared" si="5"/>
        <v>上街水渠建设900米（30*30），上街水陂建设1座</v>
      </c>
      <c r="X317" s="16">
        <v>1</v>
      </c>
      <c r="Y317" s="16">
        <v>68</v>
      </c>
      <c r="Z317" s="16">
        <v>264</v>
      </c>
      <c r="AA317" s="16">
        <v>20</v>
      </c>
      <c r="AB317" s="16" t="s">
        <v>56</v>
      </c>
      <c r="AC317" s="16" t="s">
        <v>760</v>
      </c>
      <c r="AD317" s="16" t="s">
        <v>208</v>
      </c>
      <c r="AE317" s="53" t="s">
        <v>1040</v>
      </c>
      <c r="AF317" s="54" t="s">
        <v>99</v>
      </c>
      <c r="AG317" s="62" t="s">
        <v>100</v>
      </c>
      <c r="AH317" s="62" t="s">
        <v>60</v>
      </c>
    </row>
    <row r="318" spans="1:34" s="6" customFormat="1" ht="75" customHeight="1">
      <c r="A318" s="21">
        <v>314</v>
      </c>
      <c r="B318" s="17">
        <v>2023</v>
      </c>
      <c r="C318" s="18" t="s">
        <v>1042</v>
      </c>
      <c r="D318" s="18" t="s">
        <v>43</v>
      </c>
      <c r="E318" s="18">
        <v>2023.12</v>
      </c>
      <c r="F318" s="63" t="s">
        <v>339</v>
      </c>
      <c r="G318" s="63" t="s">
        <v>114</v>
      </c>
      <c r="H318" s="18" t="s">
        <v>1043</v>
      </c>
      <c r="I318" s="18" t="s">
        <v>48</v>
      </c>
      <c r="J318" s="55" t="s">
        <v>1044</v>
      </c>
      <c r="K318" s="55" t="s">
        <v>1045</v>
      </c>
      <c r="L318" s="67" t="s">
        <v>1046</v>
      </c>
      <c r="M318" s="18" t="s">
        <v>584</v>
      </c>
      <c r="N318" s="18" t="s">
        <v>585</v>
      </c>
      <c r="O318" s="18" t="s">
        <v>1007</v>
      </c>
      <c r="P318" s="18" t="s">
        <v>546</v>
      </c>
      <c r="Q318" s="55">
        <v>33</v>
      </c>
      <c r="R318" s="55">
        <v>33</v>
      </c>
      <c r="S318" s="89">
        <v>0</v>
      </c>
      <c r="T318" s="47">
        <v>0</v>
      </c>
      <c r="U318" s="55" t="s">
        <v>70</v>
      </c>
      <c r="V318" s="55" t="s">
        <v>1047</v>
      </c>
      <c r="W318" s="16" t="str">
        <f aca="true" t="shared" si="6" ref="W318:W327">J318</f>
        <v>供水保障设施100户</v>
      </c>
      <c r="X318" s="55">
        <v>1</v>
      </c>
      <c r="Y318" s="16">
        <v>100</v>
      </c>
      <c r="Z318" s="16">
        <v>412</v>
      </c>
      <c r="AA318" s="18"/>
      <c r="AB318" s="81">
        <v>0.97</v>
      </c>
      <c r="AC318" s="55" t="s">
        <v>760</v>
      </c>
      <c r="AD318" s="16" t="s">
        <v>119</v>
      </c>
      <c r="AE318" s="58" t="s">
        <v>1043</v>
      </c>
      <c r="AF318" s="54" t="s">
        <v>59</v>
      </c>
      <c r="AG318" s="54" t="s">
        <v>59</v>
      </c>
      <c r="AH318" s="54" t="s">
        <v>60</v>
      </c>
    </row>
    <row r="319" spans="1:34" s="6" customFormat="1" ht="75" customHeight="1">
      <c r="A319" s="18">
        <v>315</v>
      </c>
      <c r="B319" s="16">
        <v>2023</v>
      </c>
      <c r="C319" s="16" t="s">
        <v>1048</v>
      </c>
      <c r="D319" s="16" t="s">
        <v>43</v>
      </c>
      <c r="E319" s="16" t="s">
        <v>44</v>
      </c>
      <c r="F319" s="16" t="s">
        <v>45</v>
      </c>
      <c r="G319" s="16" t="s">
        <v>46</v>
      </c>
      <c r="H319" s="16" t="s">
        <v>47</v>
      </c>
      <c r="I319" s="16" t="s">
        <v>48</v>
      </c>
      <c r="J319" s="16" t="s">
        <v>1049</v>
      </c>
      <c r="K319" s="16" t="s">
        <v>50</v>
      </c>
      <c r="L319" s="16">
        <v>1</v>
      </c>
      <c r="M319" s="16" t="s">
        <v>584</v>
      </c>
      <c r="N319" s="16" t="s">
        <v>1050</v>
      </c>
      <c r="O319" s="16" t="s">
        <v>1051</v>
      </c>
      <c r="P319" s="16" t="s">
        <v>546</v>
      </c>
      <c r="Q319" s="16">
        <v>180</v>
      </c>
      <c r="R319" s="16">
        <v>0</v>
      </c>
      <c r="S319" s="16">
        <v>0</v>
      </c>
      <c r="T319" s="16">
        <v>180</v>
      </c>
      <c r="U319" s="16" t="str">
        <f>VLOOKUP(C:C,'[1]12'!$C:$U,19,FALSE)</f>
        <v>据实补助</v>
      </c>
      <c r="V319" s="16" t="s">
        <v>95</v>
      </c>
      <c r="W319" s="16" t="str">
        <f t="shared" si="6"/>
        <v>脱贫户安装有线电视、代缴脱贫农户有线电视基本收视维护费。</v>
      </c>
      <c r="X319" s="16">
        <v>131</v>
      </c>
      <c r="Y319" s="16">
        <v>10000</v>
      </c>
      <c r="Z319" s="16">
        <v>32563</v>
      </c>
      <c r="AA319" s="16">
        <v>1500</v>
      </c>
      <c r="AB319" s="16" t="s">
        <v>56</v>
      </c>
      <c r="AC319" s="16" t="s">
        <v>1052</v>
      </c>
      <c r="AD319" s="16" t="s">
        <v>46</v>
      </c>
      <c r="AE319" s="53" t="s">
        <v>58</v>
      </c>
      <c r="AF319" s="54" t="s">
        <v>59</v>
      </c>
      <c r="AG319" s="54" t="s">
        <v>59</v>
      </c>
      <c r="AH319" s="54" t="s">
        <v>60</v>
      </c>
    </row>
    <row r="320" spans="1:34" s="1" customFormat="1" ht="244.5" customHeight="1">
      <c r="A320" s="11">
        <v>316</v>
      </c>
      <c r="B320" s="16">
        <v>2023</v>
      </c>
      <c r="C320" s="16" t="s">
        <v>1053</v>
      </c>
      <c r="D320" s="16" t="s">
        <v>43</v>
      </c>
      <c r="E320" s="16" t="s">
        <v>44</v>
      </c>
      <c r="F320" s="16" t="s">
        <v>45</v>
      </c>
      <c r="G320" s="16" t="s">
        <v>46</v>
      </c>
      <c r="H320" s="16" t="s">
        <v>47</v>
      </c>
      <c r="I320" s="16" t="s">
        <v>48</v>
      </c>
      <c r="J320" s="16" t="s">
        <v>1054</v>
      </c>
      <c r="K320" s="16" t="s">
        <v>50</v>
      </c>
      <c r="L320" s="16">
        <v>1</v>
      </c>
      <c r="M320" s="16" t="s">
        <v>1055</v>
      </c>
      <c r="N320" s="16" t="s">
        <v>1056</v>
      </c>
      <c r="O320" s="16" t="s">
        <v>1057</v>
      </c>
      <c r="P320" s="16" t="s">
        <v>546</v>
      </c>
      <c r="Q320" s="16">
        <v>1800</v>
      </c>
      <c r="R320" s="16">
        <v>1800</v>
      </c>
      <c r="S320" s="16">
        <v>0</v>
      </c>
      <c r="T320" s="16">
        <v>0</v>
      </c>
      <c r="U320" s="16" t="s">
        <v>1058</v>
      </c>
      <c r="V320" s="16" t="s">
        <v>1059</v>
      </c>
      <c r="W320" s="16" t="str">
        <f t="shared" si="6"/>
        <v>农村公岗、就业车间、交通补贴等</v>
      </c>
      <c r="X320" s="16">
        <v>131</v>
      </c>
      <c r="Y320" s="16">
        <v>12954</v>
      </c>
      <c r="Z320" s="16">
        <v>44606</v>
      </c>
      <c r="AA320" s="16">
        <v>50</v>
      </c>
      <c r="AB320" s="16" t="s">
        <v>56</v>
      </c>
      <c r="AC320" s="16" t="s">
        <v>1060</v>
      </c>
      <c r="AD320" s="16" t="s">
        <v>46</v>
      </c>
      <c r="AE320" s="53" t="s">
        <v>58</v>
      </c>
      <c r="AF320" s="54" t="s">
        <v>59</v>
      </c>
      <c r="AG320" s="54" t="s">
        <v>59</v>
      </c>
      <c r="AH320" s="54" t="s">
        <v>60</v>
      </c>
    </row>
    <row r="321" spans="1:34" s="1" customFormat="1" ht="75" customHeight="1">
      <c r="A321" s="11">
        <v>317</v>
      </c>
      <c r="B321" s="16">
        <v>2023</v>
      </c>
      <c r="C321" s="16" t="s">
        <v>1061</v>
      </c>
      <c r="D321" s="16" t="s">
        <v>43</v>
      </c>
      <c r="E321" s="16" t="s">
        <v>44</v>
      </c>
      <c r="F321" s="16" t="s">
        <v>45</v>
      </c>
      <c r="G321" s="16" t="s">
        <v>46</v>
      </c>
      <c r="H321" s="16" t="s">
        <v>47</v>
      </c>
      <c r="I321" s="16" t="s">
        <v>48</v>
      </c>
      <c r="J321" s="16" t="s">
        <v>1062</v>
      </c>
      <c r="K321" s="16" t="s">
        <v>50</v>
      </c>
      <c r="L321" s="16">
        <v>1</v>
      </c>
      <c r="M321" s="16" t="s">
        <v>1063</v>
      </c>
      <c r="N321" s="16" t="s">
        <v>1064</v>
      </c>
      <c r="O321" s="16" t="s">
        <v>1065</v>
      </c>
      <c r="P321" s="16" t="s">
        <v>546</v>
      </c>
      <c r="Q321" s="16">
        <v>626.55</v>
      </c>
      <c r="R321" s="16">
        <v>626.55</v>
      </c>
      <c r="S321" s="16">
        <v>0</v>
      </c>
      <c r="T321" s="16">
        <v>0</v>
      </c>
      <c r="U321" s="16" t="str">
        <f>VLOOKUP(C:C,'[1]12'!$C:$U,19,FALSE)</f>
        <v>3000元/人</v>
      </c>
      <c r="V321" s="16" t="s">
        <v>1066</v>
      </c>
      <c r="W321" s="16" t="str">
        <f t="shared" si="6"/>
        <v>对建档立卡贫困农户子女（含三类人员）参加职业学历教育培训给予补助</v>
      </c>
      <c r="X321" s="16">
        <v>131</v>
      </c>
      <c r="Y321" s="16">
        <v>1800</v>
      </c>
      <c r="Z321" s="16">
        <v>1800</v>
      </c>
      <c r="AA321" s="16">
        <v>1800</v>
      </c>
      <c r="AB321" s="16" t="s">
        <v>56</v>
      </c>
      <c r="AC321" s="16" t="s">
        <v>1067</v>
      </c>
      <c r="AD321" s="16" t="s">
        <v>46</v>
      </c>
      <c r="AE321" s="53" t="s">
        <v>58</v>
      </c>
      <c r="AF321" s="54" t="s">
        <v>59</v>
      </c>
      <c r="AG321" s="54" t="s">
        <v>59</v>
      </c>
      <c r="AH321" s="54" t="s">
        <v>60</v>
      </c>
    </row>
    <row r="322" spans="1:34" s="6" customFormat="1" ht="75" customHeight="1">
      <c r="A322" s="11">
        <v>318</v>
      </c>
      <c r="B322" s="16">
        <v>2023</v>
      </c>
      <c r="C322" s="16" t="s">
        <v>1068</v>
      </c>
      <c r="D322" s="16" t="s">
        <v>43</v>
      </c>
      <c r="E322" s="16" t="s">
        <v>44</v>
      </c>
      <c r="F322" s="16" t="s">
        <v>45</v>
      </c>
      <c r="G322" s="16" t="s">
        <v>46</v>
      </c>
      <c r="H322" s="16" t="s">
        <v>47</v>
      </c>
      <c r="I322" s="16" t="s">
        <v>48</v>
      </c>
      <c r="J322" s="16" t="s">
        <v>1069</v>
      </c>
      <c r="K322" s="16" t="s">
        <v>50</v>
      </c>
      <c r="L322" s="16">
        <v>1</v>
      </c>
      <c r="M322" s="16" t="s">
        <v>1063</v>
      </c>
      <c r="N322" s="16" t="s">
        <v>1070</v>
      </c>
      <c r="O322" s="16" t="s">
        <v>1071</v>
      </c>
      <c r="P322" s="16" t="s">
        <v>546</v>
      </c>
      <c r="Q322" s="16">
        <v>122</v>
      </c>
      <c r="R322" s="16">
        <v>0</v>
      </c>
      <c r="S322" s="16">
        <v>0</v>
      </c>
      <c r="T322" s="16">
        <v>122</v>
      </c>
      <c r="U322" s="16" t="str">
        <f>VLOOKUP(C:C,'[1]12'!$C:$U,19,FALSE)</f>
        <v>320元/人</v>
      </c>
      <c r="V322" s="16" t="s">
        <v>1072</v>
      </c>
      <c r="W322" s="16" t="str">
        <f t="shared" si="6"/>
        <v>返贫监测户等代缴农村医保项目</v>
      </c>
      <c r="X322" s="16">
        <v>131</v>
      </c>
      <c r="Y322" s="16">
        <v>450</v>
      </c>
      <c r="Z322" s="16">
        <v>1980</v>
      </c>
      <c r="AA322" s="16">
        <v>1980</v>
      </c>
      <c r="AB322" s="16" t="s">
        <v>56</v>
      </c>
      <c r="AC322" s="16" t="s">
        <v>1073</v>
      </c>
      <c r="AD322" s="16" t="s">
        <v>46</v>
      </c>
      <c r="AE322" s="53" t="s">
        <v>58</v>
      </c>
      <c r="AF322" s="54" t="s">
        <v>59</v>
      </c>
      <c r="AG322" s="54" t="s">
        <v>59</v>
      </c>
      <c r="AH322" s="54" t="s">
        <v>60</v>
      </c>
    </row>
    <row r="323" spans="1:34" s="6" customFormat="1" ht="75" customHeight="1">
      <c r="A323" s="11">
        <v>319</v>
      </c>
      <c r="B323" s="16">
        <v>2023</v>
      </c>
      <c r="C323" s="16" t="s">
        <v>1074</v>
      </c>
      <c r="D323" s="16" t="s">
        <v>43</v>
      </c>
      <c r="E323" s="16" t="s">
        <v>44</v>
      </c>
      <c r="F323" s="16" t="s">
        <v>45</v>
      </c>
      <c r="G323" s="16" t="s">
        <v>46</v>
      </c>
      <c r="H323" s="16" t="s">
        <v>47</v>
      </c>
      <c r="I323" s="16" t="s">
        <v>48</v>
      </c>
      <c r="J323" s="16" t="s">
        <v>1075</v>
      </c>
      <c r="K323" s="16" t="s">
        <v>50</v>
      </c>
      <c r="L323" s="16">
        <v>1</v>
      </c>
      <c r="M323" s="16" t="s">
        <v>1063</v>
      </c>
      <c r="N323" s="16" t="s">
        <v>1076</v>
      </c>
      <c r="O323" s="16" t="s">
        <v>1077</v>
      </c>
      <c r="P323" s="16" t="s">
        <v>546</v>
      </c>
      <c r="Q323" s="16">
        <v>200</v>
      </c>
      <c r="R323" s="16">
        <v>0</v>
      </c>
      <c r="S323" s="16">
        <v>0</v>
      </c>
      <c r="T323" s="16">
        <v>200</v>
      </c>
      <c r="U323" s="16" t="str">
        <f>VLOOKUP(C:C,'[1]12'!$C:$U,19,FALSE)</f>
        <v>100元/人</v>
      </c>
      <c r="V323" s="16" t="s">
        <v>1078</v>
      </c>
      <c r="W323" s="16" t="str">
        <f t="shared" si="6"/>
        <v>为全县脱贫户进行代缴</v>
      </c>
      <c r="X323" s="16">
        <v>131</v>
      </c>
      <c r="Y323" s="16">
        <v>9500</v>
      </c>
      <c r="Z323" s="16">
        <v>21000</v>
      </c>
      <c r="AA323" s="16">
        <v>50</v>
      </c>
      <c r="AB323" s="16" t="s">
        <v>56</v>
      </c>
      <c r="AC323" s="16" t="s">
        <v>1079</v>
      </c>
      <c r="AD323" s="16" t="s">
        <v>46</v>
      </c>
      <c r="AE323" s="53" t="s">
        <v>58</v>
      </c>
      <c r="AF323" s="54" t="s">
        <v>59</v>
      </c>
      <c r="AG323" s="54" t="s">
        <v>59</v>
      </c>
      <c r="AH323" s="54" t="s">
        <v>60</v>
      </c>
    </row>
    <row r="324" spans="1:34" s="1" customFormat="1" ht="111" customHeight="1">
      <c r="A324" s="55">
        <v>320</v>
      </c>
      <c r="B324" s="16">
        <v>2023</v>
      </c>
      <c r="C324" s="16" t="s">
        <v>1080</v>
      </c>
      <c r="D324" s="16" t="s">
        <v>43</v>
      </c>
      <c r="E324" s="16" t="s">
        <v>44</v>
      </c>
      <c r="F324" s="16" t="s">
        <v>45</v>
      </c>
      <c r="G324" s="16" t="s">
        <v>1081</v>
      </c>
      <c r="H324" s="16" t="s">
        <v>1082</v>
      </c>
      <c r="I324" s="16" t="s">
        <v>67</v>
      </c>
      <c r="J324" s="16" t="s">
        <v>1083</v>
      </c>
      <c r="K324" s="16" t="s">
        <v>92</v>
      </c>
      <c r="L324" s="16">
        <v>0.3</v>
      </c>
      <c r="M324" s="16" t="s">
        <v>1084</v>
      </c>
      <c r="N324" s="16" t="s">
        <v>1085</v>
      </c>
      <c r="O324" s="16"/>
      <c r="P324" s="16" t="s">
        <v>1086</v>
      </c>
      <c r="Q324" s="16">
        <v>15</v>
      </c>
      <c r="R324" s="16">
        <v>15</v>
      </c>
      <c r="S324" s="16">
        <v>0</v>
      </c>
      <c r="T324" s="16">
        <v>0</v>
      </c>
      <c r="U324" s="16" t="s">
        <v>70</v>
      </c>
      <c r="V324" s="16" t="s">
        <v>666</v>
      </c>
      <c r="W324" s="16" t="str">
        <f t="shared" si="6"/>
        <v>1、公共基础照明40盏；2、基础设施维修维护（1、更换破损路沿石31.5m，2、更换破损人行道板292.18m2，3、修复排水沟盖板79.5m）。</v>
      </c>
      <c r="X324" s="16">
        <v>1</v>
      </c>
      <c r="Y324" s="16">
        <v>23</v>
      </c>
      <c r="Z324" s="16">
        <v>89</v>
      </c>
      <c r="AA324" s="16">
        <v>13</v>
      </c>
      <c r="AB324" s="16" t="s">
        <v>56</v>
      </c>
      <c r="AC324" s="16" t="s">
        <v>1067</v>
      </c>
      <c r="AD324" s="16" t="s">
        <v>1081</v>
      </c>
      <c r="AE324" s="53" t="s">
        <v>1082</v>
      </c>
      <c r="AF324" s="54" t="s">
        <v>99</v>
      </c>
      <c r="AG324" s="62" t="s">
        <v>100</v>
      </c>
      <c r="AH324" s="62" t="s">
        <v>60</v>
      </c>
    </row>
    <row r="325" spans="1:34" s="6" customFormat="1" ht="109.5" customHeight="1">
      <c r="A325" s="55">
        <v>321</v>
      </c>
      <c r="B325" s="16">
        <v>2023</v>
      </c>
      <c r="C325" s="16" t="s">
        <v>1087</v>
      </c>
      <c r="D325" s="16" t="s">
        <v>43</v>
      </c>
      <c r="E325" s="16" t="s">
        <v>44</v>
      </c>
      <c r="F325" s="16" t="s">
        <v>45</v>
      </c>
      <c r="G325" s="16" t="s">
        <v>158</v>
      </c>
      <c r="H325" s="16" t="s">
        <v>1088</v>
      </c>
      <c r="I325" s="16" t="s">
        <v>67</v>
      </c>
      <c r="J325" s="16" t="s">
        <v>1089</v>
      </c>
      <c r="K325" s="16" t="s">
        <v>150</v>
      </c>
      <c r="L325" s="16">
        <v>1300</v>
      </c>
      <c r="M325" s="16" t="s">
        <v>1084</v>
      </c>
      <c r="N325" s="16" t="s">
        <v>1085</v>
      </c>
      <c r="O325" s="16"/>
      <c r="P325" s="16" t="s">
        <v>54</v>
      </c>
      <c r="Q325" s="16">
        <v>120</v>
      </c>
      <c r="R325" s="16">
        <v>120</v>
      </c>
      <c r="S325" s="16">
        <v>0</v>
      </c>
      <c r="T325" s="16">
        <v>0</v>
      </c>
      <c r="U325" s="16" t="s">
        <v>70</v>
      </c>
      <c r="V325" s="16" t="s">
        <v>1090</v>
      </c>
      <c r="W325" s="16" t="str">
        <f t="shared" si="6"/>
        <v>1、安置点楼面安装面积约1300平方，装机容量286千瓦。2、组件品牌晶科550w。3、逆变器品牌阳光4、钢架国标热镀锌。</v>
      </c>
      <c r="X325" s="16">
        <v>1</v>
      </c>
      <c r="Y325" s="16">
        <v>47</v>
      </c>
      <c r="Z325" s="16">
        <v>135</v>
      </c>
      <c r="AA325" s="16">
        <v>28</v>
      </c>
      <c r="AB325" s="16" t="s">
        <v>56</v>
      </c>
      <c r="AC325" s="16" t="s">
        <v>1091</v>
      </c>
      <c r="AD325" s="16" t="s">
        <v>162</v>
      </c>
      <c r="AE325" s="53" t="s">
        <v>1088</v>
      </c>
      <c r="AF325" s="54" t="s">
        <v>59</v>
      </c>
      <c r="AG325" s="54" t="s">
        <v>59</v>
      </c>
      <c r="AH325" s="54" t="s">
        <v>60</v>
      </c>
    </row>
    <row r="326" spans="1:34" s="6" customFormat="1" ht="90" customHeight="1">
      <c r="A326" s="55">
        <v>322</v>
      </c>
      <c r="B326" s="16">
        <v>2023</v>
      </c>
      <c r="C326" s="16" t="s">
        <v>1092</v>
      </c>
      <c r="D326" s="16" t="s">
        <v>43</v>
      </c>
      <c r="E326" s="16" t="s">
        <v>44</v>
      </c>
      <c r="F326" s="16" t="s">
        <v>45</v>
      </c>
      <c r="G326" s="16" t="s">
        <v>297</v>
      </c>
      <c r="H326" s="16" t="s">
        <v>434</v>
      </c>
      <c r="I326" s="16" t="s">
        <v>67</v>
      </c>
      <c r="J326" s="16" t="s">
        <v>1093</v>
      </c>
      <c r="K326" s="16" t="s">
        <v>150</v>
      </c>
      <c r="L326" s="16">
        <v>100</v>
      </c>
      <c r="M326" s="16" t="s">
        <v>1084</v>
      </c>
      <c r="N326" s="16" t="s">
        <v>1085</v>
      </c>
      <c r="O326" s="16"/>
      <c r="P326" s="16" t="s">
        <v>1086</v>
      </c>
      <c r="Q326" s="16">
        <v>5</v>
      </c>
      <c r="R326" s="16">
        <v>5</v>
      </c>
      <c r="S326" s="16">
        <v>0</v>
      </c>
      <c r="T326" s="16">
        <v>0</v>
      </c>
      <c r="U326" s="16" t="s">
        <v>70</v>
      </c>
      <c r="V326" s="16" t="s">
        <v>666</v>
      </c>
      <c r="W326" s="16" t="str">
        <f t="shared" si="6"/>
        <v>点长办公室地面渗水修复约100平方米及消防设施更换等附属设施建设。</v>
      </c>
      <c r="X326" s="16">
        <v>1</v>
      </c>
      <c r="Y326" s="16">
        <v>35</v>
      </c>
      <c r="Z326" s="16">
        <v>126</v>
      </c>
      <c r="AA326" s="16">
        <v>26</v>
      </c>
      <c r="AB326" s="16" t="s">
        <v>56</v>
      </c>
      <c r="AC326" s="16" t="s">
        <v>1067</v>
      </c>
      <c r="AD326" s="16" t="s">
        <v>437</v>
      </c>
      <c r="AE326" s="53" t="s">
        <v>434</v>
      </c>
      <c r="AF326" s="54" t="s">
        <v>59</v>
      </c>
      <c r="AG326" s="54" t="s">
        <v>59</v>
      </c>
      <c r="AH326" s="54" t="s">
        <v>60</v>
      </c>
    </row>
    <row r="327" spans="1:34" s="6" customFormat="1" ht="96" customHeight="1">
      <c r="A327" s="55">
        <v>323</v>
      </c>
      <c r="B327" s="16">
        <v>2023</v>
      </c>
      <c r="C327" s="16" t="s">
        <v>1094</v>
      </c>
      <c r="D327" s="16" t="s">
        <v>43</v>
      </c>
      <c r="E327" s="16" t="s">
        <v>44</v>
      </c>
      <c r="F327" s="16" t="s">
        <v>45</v>
      </c>
      <c r="G327" s="16" t="s">
        <v>180</v>
      </c>
      <c r="H327" s="16" t="s">
        <v>181</v>
      </c>
      <c r="I327" s="16" t="s">
        <v>116</v>
      </c>
      <c r="J327" s="16" t="s">
        <v>1095</v>
      </c>
      <c r="K327" s="16" t="s">
        <v>92</v>
      </c>
      <c r="L327" s="16">
        <v>0.26</v>
      </c>
      <c r="M327" s="16" t="s">
        <v>1084</v>
      </c>
      <c r="N327" s="16" t="s">
        <v>1085</v>
      </c>
      <c r="O327" s="16"/>
      <c r="P327" s="16" t="s">
        <v>1086</v>
      </c>
      <c r="Q327" s="16">
        <v>10</v>
      </c>
      <c r="R327" s="16">
        <v>10</v>
      </c>
      <c r="S327" s="16">
        <v>0</v>
      </c>
      <c r="T327" s="16">
        <v>0</v>
      </c>
      <c r="U327" s="16" t="s">
        <v>70</v>
      </c>
      <c r="V327" s="16" t="s">
        <v>666</v>
      </c>
      <c r="W327" s="16" t="str">
        <f t="shared" si="6"/>
        <v>安置点污水管网改造约260米；2.安置点楼面防水约300平方米；3.排水沟改造约255米，等其它安置点附属设施建设</v>
      </c>
      <c r="X327" s="16">
        <v>1</v>
      </c>
      <c r="Y327" s="16">
        <v>26</v>
      </c>
      <c r="Z327" s="16">
        <v>140</v>
      </c>
      <c r="AA327" s="16">
        <v>10</v>
      </c>
      <c r="AB327" s="16" t="s">
        <v>56</v>
      </c>
      <c r="AC327" s="16" t="s">
        <v>1067</v>
      </c>
      <c r="AD327" s="16" t="s">
        <v>185</v>
      </c>
      <c r="AE327" s="53" t="s">
        <v>181</v>
      </c>
      <c r="AF327" s="54" t="s">
        <v>99</v>
      </c>
      <c r="AG327" s="62" t="s">
        <v>100</v>
      </c>
      <c r="AH327" s="62" t="s">
        <v>60</v>
      </c>
    </row>
    <row r="328" spans="1:34" s="1" customFormat="1" ht="46.5" customHeight="1">
      <c r="A328" s="101" t="s">
        <v>1096</v>
      </c>
      <c r="B328" s="102"/>
      <c r="C328" s="102"/>
      <c r="D328" s="102"/>
      <c r="E328" s="103"/>
      <c r="F328" s="11"/>
      <c r="G328" s="11"/>
      <c r="H328" s="11"/>
      <c r="I328" s="11"/>
      <c r="J328" s="11"/>
      <c r="K328" s="11"/>
      <c r="L328" s="11"/>
      <c r="M328" s="11"/>
      <c r="N328" s="11"/>
      <c r="O328" s="11"/>
      <c r="P328" s="11"/>
      <c r="Q328" s="104">
        <f>SUM(Q5:Q327)</f>
        <v>17665.59</v>
      </c>
      <c r="R328" s="104">
        <f>SUM(R5:R327)</f>
        <v>15726.59</v>
      </c>
      <c r="S328" s="104">
        <f>SUM(S5:S327)</f>
        <v>1437</v>
      </c>
      <c r="T328" s="104">
        <f>SUM(T5:T327)</f>
        <v>502</v>
      </c>
      <c r="U328" s="16"/>
      <c r="V328" s="16"/>
      <c r="W328" s="16"/>
      <c r="X328" s="16"/>
      <c r="Y328" s="16"/>
      <c r="Z328" s="16"/>
      <c r="AA328" s="16"/>
      <c r="AB328" s="16"/>
      <c r="AC328" s="11"/>
      <c r="AD328" s="11"/>
      <c r="AE328" s="33"/>
      <c r="AF328" s="54"/>
      <c r="AG328" s="54"/>
      <c r="AH328" s="54"/>
    </row>
  </sheetData>
  <sheetProtection/>
  <autoFilter ref="A4:IV328"/>
  <mergeCells count="30">
    <mergeCell ref="A1:AE1"/>
    <mergeCell ref="Q2:T2"/>
    <mergeCell ref="V2:AB2"/>
    <mergeCell ref="AF2:AH2"/>
    <mergeCell ref="R3:S3"/>
    <mergeCell ref="A328:E328"/>
    <mergeCell ref="A2:A4"/>
    <mergeCell ref="B2:B4"/>
    <mergeCell ref="C2:C4"/>
    <mergeCell ref="D2:D4"/>
    <mergeCell ref="E2:E4"/>
    <mergeCell ref="J2:J4"/>
    <mergeCell ref="P2:P4"/>
    <mergeCell ref="Q3:Q4"/>
    <mergeCell ref="T3:T4"/>
    <mergeCell ref="U2:U4"/>
    <mergeCell ref="V3:V4"/>
    <mergeCell ref="W3:W4"/>
    <mergeCell ref="X3:X4"/>
    <mergeCell ref="Y3:Y4"/>
    <mergeCell ref="Z3:Z4"/>
    <mergeCell ref="AA3:AA4"/>
    <mergeCell ref="AB3:AB4"/>
    <mergeCell ref="AF3:AF4"/>
    <mergeCell ref="AG3:AG4"/>
    <mergeCell ref="AH3:AH4"/>
    <mergeCell ref="K2:L3"/>
    <mergeCell ref="M2:O3"/>
    <mergeCell ref="F2:I3"/>
    <mergeCell ref="AC2:AE3"/>
  </mergeCells>
  <dataValidations count="15">
    <dataValidation type="list" allowBlank="1" showInputMessage="1" showErrorMessage="1" sqref="M5 M6 M8 M9 M10 M11 M13 M14 M15 M16 M17 M18 M19 M20 M21 M25 M26 M27 M29 M30 M31 M32 M33 M39 M40 M43 M44 M45 M48 M49 M50 M51 M52 M54 M55 M56 M57 M58 M59 M60 M61 M62 M63 M64 M65 M66 M68 M72 M75 M76 M77 M78 M81 M84 M85 M88 M91 M92 M97 M99 M100 M103 M104 M105 M106 M107 M108 M109 M110 M111 M112 M113 M114 M115 M116 M117 M118 M119 M120 M121 M122 M123 M124 M125 M126 M127 M128 M131 M132 M133 M134 M135 M136 M137 M140 M141 M142 M143 M146 M147">
      <formula1>"产业发展项目,创业就业项目,乡村建设项目,易地搬迁后扶项目,巩固“三保障”成果项目,乡村治理和农村精神文明建设项目,项目管理费"</formula1>
    </dataValidation>
    <dataValidation type="list" allowBlank="1" showInputMessage="1" showErrorMessage="1" sqref="M148 M151 M152 M153 M154 M155 M156 M157 M158 M159 M160 M161 M162 M163 M164 M165 M166 M167 M168 M169 M170 M171 M172 M173 M174 M175 M176 M179 M180 M181 M182 M183 M184 M185 M186 M187 M188 M189 M190 M191 M193 M196 M197 M198 M199 M200 M201 M202 M203 M204 M205 M206 M207 M210 M211 M212 M213 M214 M215 M216 M217 M218 M219 M220 M221 M222 M223 M224 M225 M226 M227 M228 M229 M230 M231 M232 M233 M234 M235 M236 M237 M238 M239 M242 M252 M262 M263 M264 M265 M279 M296 M297 M302 M303 M304 M305 M306 M307 M308 M309">
      <formula1>"产业发展项目,创业就业项目,乡村建设项目,易地搬迁后扶项目,巩固“三保障”成果项目,乡村治理和农村精神文明建设项目,项目管理费"</formula1>
    </dataValidation>
    <dataValidation type="list" allowBlank="1" showInputMessage="1" showErrorMessage="1" sqref="M310 M311 M312 M313 M314 M317 M318 M319 M320 M321 M322 M323 M324 M325 M326 M327 M22:M24 M34:M38 M41:M42 M46:M47 M69:M71 M73:M74 M79:M80 M82:M83 M86:M87 M89:M90 M93:M94 M95:M96 M101:M102 M129:M130 M138:M139 M144:M145 M149:M150 M177:M178 M194:M195 M208:M209 M240:M241 M245:M247 M248:M251 M253:M255 M256:M259 M260:M261 M266:M270 M271:M273 M274:M276 M277:M278 M280:M281 M282:M284 M285:M286 M287:M289 M290:M292 M293:M295 M298:M301 M315:M316">
      <formula1>"产业发展项目,创业就业项目,乡村建设项目,易地搬迁后扶项目,巩固“三保障”成果项目,乡村治理和农村精神文明建设项目,项目管理费"</formula1>
    </dataValidation>
    <dataValidation type="list" allowBlank="1" showInputMessage="1" showErrorMessage="1" sqref="N5 O5 N6 O6 N7 O7 N8 O8 N9 O9 N10 O10 N11 O11 N12 O12 N13:O13 N14:O14 N15:O15 N16:O16 N17:O17 N18:O18 N19:O19 N20:O20 N21:O21 N25:O25 N27:O27 N29:O29 N30 O30 N31:O31 N32:O32 N33:O33 N39:O39 N40:O40 N43:O43 N44:O44 N45:O45 N48:O48 N49:O49 N50 O50 N51:O51 N52:O52 N53:O53 N54:O54 N55:O55 N56:O56 N58 O58 N59:O59 N60:O60 N61 O61 N62 O62 N63 O63 N64 O64 N65:O65 N66:O66 N68 O68 N69 O69 N72:O72 N75:O75 N76:O76 N77 O77 N78:O78 N81:O81 N84:O84 N85:O85 N88:O88 N92:O92 N97:O97 N98:O98 N99:O99 N100:O100 N103 N104 N105 N106 O106 N107 O107 N108 N109:O109 N110 O110 N111:O111 N112 O112 N113 O113 N114 O114 N115">
      <formula1>INDIRECT(M5)</formula1>
    </dataValidation>
    <dataValidation type="list" allowBlank="1" showInputMessage="1" showErrorMessage="1" sqref="O115 N116 O116 N117 O117 N118 O118 N119 O119 N120 O120 N121 O121 N122 O122 N123 O123 N124 O124 N125 O125 N126 O126 N127 O127 N128:O128 N131 O131 N132:O132 N133:O133 N134:O134 N135:O135 N136:O136 N137:O137 N140:O140 N141:O141 N142:O142 N143:O143 N146:O146 N147 O147 N148:O148 N151:O151 N152 O152 N153 O153 N154:O154 N155:O155 N156 O156 N157:O157 N158 O158 N159:O159 N160:O160 N161 O161 N162:O162 N165:O165 N166 O166 N167:O167 N168:O168 N169:O169 N170 O170 N171:O171 N172:O172 N173:O173 N174:O174 N175:O175 N176:O176 N179:O179 N180:O180 N181:O181 N182:O182 N183:O183 N184:O184 N185 O185 N186 O186 N187 O187 N188 O188 N189:O189 N190 O190 N191 O191 N193 N196:O196 N197:O197 N198 O198 N199 O199 N200:O200">
      <formula1>INDIRECT(M5)</formula1>
    </dataValidation>
    <dataValidation type="list" allowBlank="1" showInputMessage="1" showErrorMessage="1" sqref="N201 O201 N202:O202 N203 O203 N204:O204 N205:O205 N206:O206 N207:O207 N210 O210 N211 O211 N212 O212 N213 O213 N214:O214 N215 O215 N216 O216 N217 O217 N218 O218 N219 O219 N220 O220 N221 O221 N222 O222 N223 O223 N224 O224 N225 O225 N226 O226 N227 O227 N228 O228 N229 O229 N230 O230 N231 O231 N232 O232 N233 O233 N234:O234 N235:O235 N236:O236 N237 O237 N238 O238 N239 O239 N242:O242 N245 O245 O248 N251:O251 N252:O252 O259 N262:O262 N263:O263 N264:O264 N265:O265 N279:O279 J288 N296:O296 N297:O297 N302:O302 N303 O303 N304 O304 N305:O305 N306:O306 N307 O307 N308 O308 N309:O309 N310:O310 N311:O311 N313:O313 N314:O314 N315:O315 N316:O316 N317:O317 N318:O318">
      <formula1>INDIRECT(M5)</formula1>
    </dataValidation>
    <dataValidation type="list" allowBlank="1" showInputMessage="1" showErrorMessage="1" sqref="N319 O319 N320 O320 N321 O321 N322 O322 N323 O323 N324 O324 N325 O325 N326 O326 N327 O327 N163:N164 N280:N281 O163:O164 O280:O281 N22:O24 N253:O255 N256:O258 N271:O273 N274:O276 N298:O301 N41:O42 N73:O74 N79:O80 N89:O90 N93:O94 N95:O96 N101:O102 N129:O130 N149:O150 N177:O178 N249:O250 N277:O278 N285:O286 N46:O47 N70:O71 N82:O83 N86:O87 N138:O139 N144:O145 N194:O195 N208:O209 N240:O241 N246:O247 N260:O261 N287:O289 N290:O292 N293:O295 N34:O38 N266:O270">
      <formula1>INDIRECT(M5)</formula1>
    </dataValidation>
    <dataValidation type="list" allowBlank="1" showInputMessage="1" showErrorMessage="1" sqref="P5 P6 P7 P8 P9 P10 P11 P12 P13 P15 P16 P17 P18 P19 P20 P21 P25 P26 P27 P29 P31 P32 P33 P39 P40 P43 P44 P45 P48 P49 P50 P51 P52 P53 P54 P55 P56 P57 P58 P59 P60 P61 P62 P63 P64 P65 P66 P68 P72 P75 P76 P77 P78 P81 P84 P85 P88 P91 P92 P97 P98 P99 P100 P103 P104 P105 P106 P107 P108 P109 P110 P111 P112 P113 P114 P115 P116 P117 P118 P119 P120 P121 P122 P123 P124 P125 P126 P127 P128 P131 P132 P133 P134 P135 P136 P137 P139 P140 P141 P142">
      <formula1>"巩固脱贫攻坚成果,农村产业发展,易地扶贫搬迁,乡村建设"</formula1>
    </dataValidation>
    <dataValidation type="list" allowBlank="1" showInputMessage="1" showErrorMessage="1" sqref="P143 P148 P151 P152 P153 P154 P155 P156 P157 P158 P160 P161 P162 P165 P166 P167 P168 P169 P170 P171 P172 P173 P174 P175 P176 P179 P180 P181 P182 P183 P184 P185 P186 P187 P188 P189 P190 P191 P196 P197 P198 P199 P200 P201 P202 P203 P204 P205 P206 P207 P210 P211 P212 P213 P214 P215 P216 P217 P218 P219 P220 P221 P222 P223 P224 P225 P226 P227 P228 P229 P230 P231 P232 P233 P234 P235 P236 P237 P238 P239 P242 P251 P252 P262 P263 P264 P265 P279 P296 P297 P302 P303 P304 P305 P306 P307 P308 P309 P310 P311">
      <formula1>"巩固脱贫攻坚成果,农村产业发展,易地扶贫搬迁,乡村建设"</formula1>
    </dataValidation>
    <dataValidation type="list" allowBlank="1" showInputMessage="1" showErrorMessage="1" sqref="P312 P315 P316 P317 P318 P319 P320 P321 P322 P323 P324 P325 P326 P327 P22:P24 P34:P38 P41:P42 P46:P47 P69:P71 P73:P74 P79:P80 P82:P83 P86:P87 P89:P90 P93:P94 P95:P96 P101:P102 P129:P130 P149:P150 P163:P164 P177:P178 P194:P195 P208:P209 P240:P241 P245:P247 P249:P250 P253:P255 P256:P258 P260:P261 P266:P270 P271:P273 P274:P276 P277:P278 P280:P281 P282:P284 P290:P292 P293:P295 P298:P301">
      <formula1>"巩固脱贫攻坚成果,农村产业发展,易地扶贫搬迁,乡村建设"</formula1>
    </dataValidation>
    <dataValidation type="list" allowBlank="1" showInputMessage="1" showErrorMessage="1" sqref="M7 M53 M98">
      <formula1>#REF!</formula1>
    </dataValidation>
    <dataValidation type="list" allowBlank="1" showInputMessage="1" showErrorMessage="1" sqref="N26:O26 N57:O57 N91:O91 N312:O312 N282:O284">
      <formula1>INDIRECT(#REF!)</formula1>
    </dataValidation>
    <dataValidation type="list" allowBlank="1" showInputMessage="1" showErrorMessage="1" sqref="P30 P138 P146 P147 P159 P248 P259 P314 P144:P145 P285:P286 P287:P289">
      <formula1>"巩固脱贫攻坚成果,农村产业发展,易地扶贫搬迁,乡村治理建设"</formula1>
    </dataValidation>
    <dataValidation type="list" allowBlank="1" showInputMessage="1" showErrorMessage="1" sqref="D50 D120 D158 D256:D258">
      <formula1>"新建,续建,维修,改造,其他"</formula1>
    </dataValidation>
    <dataValidation type="list" allowBlank="1" showInputMessage="1" showErrorMessage="1" sqref="O103 O104 O105 O108">
      <formula1>"小型农田水利设施建设,产业园（区）,,,,,,,,产业道路基础设施建设"</formula1>
    </dataValidation>
  </dataValidations>
  <printOptions horizontalCentered="1"/>
  <pageMargins left="0.19652777777777777" right="0.19652777777777777" top="0.7868055555555555" bottom="0.5902777777777778" header="0.5" footer="0.5"/>
  <pageSetup fitToHeight="0" fitToWidth="1" horizontalDpi="600" verticalDpi="600" orientation="landscape" paperSize="9" scale="45"/>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LBJ</cp:lastModifiedBy>
  <dcterms:created xsi:type="dcterms:W3CDTF">2021-06-22T15:00:00Z</dcterms:created>
  <dcterms:modified xsi:type="dcterms:W3CDTF">2023-11-30T09:48:55Z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A6610AFA8BDD447D947D59EC11A64602</vt:lpwstr>
  </property>
</Properties>
</file>